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ЭтаКнига"/>
  <mc:AlternateContent xmlns:mc="http://schemas.openxmlformats.org/markup-compatibility/2006">
    <mc:Choice Requires="x15">
      <x15ac:absPath xmlns:x15ac="http://schemas.microsoft.com/office/spreadsheetml/2010/11/ac" url="C:\Users\User\Desktop\"/>
    </mc:Choice>
  </mc:AlternateContent>
  <bookViews>
    <workbookView xWindow="0" yWindow="0" windowWidth="20490" windowHeight="7155" activeTab="3"/>
  </bookViews>
  <sheets>
    <sheet name="О нас" sheetId="1" r:id="rId1"/>
    <sheet name="Скидки" sheetId="2" r:id="rId2"/>
    <sheet name="Контакты" sheetId="3" r:id="rId3"/>
    <sheet name="Прайс" sheetId="4" r:id="rId4"/>
    <sheet name="Акции" sheetId="5" r:id="rId5"/>
    <sheet name="Новости" sheetId="6" r:id="rId6"/>
    <sheet name="Договор" sheetId="7" r:id="rId7"/>
    <sheet name="Описание" sheetId="8" r:id="rId8"/>
    <sheet name="Лист1" sheetId="9" state="hidden" r:id="rId9"/>
  </sheets>
  <definedNames>
    <definedName name="_xlnm.Print_Area" localSheetId="6">Договор!$A$4:$Q$306</definedName>
  </definedNames>
  <calcPr calcId="152511"/>
  <customWorkbookViews>
    <customWorkbookView name="Сергей - Личное представление" guid="{4CD9F26F-30B8-43EF-BA5E-27677631DA98}" mergeInterval="0" personalView="1" maximized="1" xWindow="1" yWindow="1" windowWidth="1440" windowHeight="680" activeSheetId="1"/>
  </customWorkbookViews>
</workbook>
</file>

<file path=xl/calcChain.xml><?xml version="1.0" encoding="utf-8"?>
<calcChain xmlns="http://schemas.openxmlformats.org/spreadsheetml/2006/main">
  <c r="AD41" i="4" l="1"/>
  <c r="AD23" i="4" l="1"/>
  <c r="AE24" i="4" l="1"/>
  <c r="AE26" i="4"/>
  <c r="AE25" i="4"/>
  <c r="AE23" i="4"/>
  <c r="AD102" i="4"/>
  <c r="AE102" i="4" s="1"/>
  <c r="AE104" i="4" l="1"/>
  <c r="AE103" i="4"/>
  <c r="AD16" i="4"/>
  <c r="AD10" i="4"/>
  <c r="AE16" i="4" l="1"/>
  <c r="AE21" i="4"/>
  <c r="AE20" i="4"/>
  <c r="AE15" i="4"/>
  <c r="AE13" i="4"/>
  <c r="AE12" i="4"/>
  <c r="AE11" i="4"/>
  <c r="AE14" i="4"/>
  <c r="AE19" i="4"/>
  <c r="AE18" i="4"/>
  <c r="AE22" i="4"/>
  <c r="AE17" i="4"/>
  <c r="AE10" i="4"/>
  <c r="AD105" i="4"/>
  <c r="AD97" i="4"/>
  <c r="AE100" i="4" s="1"/>
  <c r="AE101" i="4"/>
  <c r="AE105" i="4" l="1"/>
  <c r="AE111" i="4"/>
  <c r="AE107" i="4"/>
  <c r="AE114" i="4"/>
  <c r="AE110" i="4"/>
  <c r="AE106" i="4"/>
  <c r="AE113" i="4"/>
  <c r="AE109" i="4"/>
  <c r="AE112" i="4"/>
  <c r="AE108" i="4"/>
  <c r="AE97" i="4"/>
  <c r="AE99" i="4"/>
  <c r="AE98" i="4"/>
  <c r="AE78" i="4"/>
  <c r="AE73" i="4"/>
  <c r="AE70" i="4"/>
  <c r="AE68" i="4"/>
  <c r="AE59" i="4"/>
  <c r="AE41" i="4"/>
  <c r="AE37" i="4"/>
  <c r="AE32" i="4"/>
  <c r="AE33" i="4"/>
  <c r="AE34" i="4"/>
  <c r="AE39" i="4"/>
  <c r="AE42" i="4"/>
  <c r="AE43" i="4"/>
  <c r="AE44" i="4"/>
  <c r="AE51" i="4"/>
  <c r="AE60" i="4"/>
  <c r="AE64" i="4"/>
  <c r="AE72" i="4"/>
  <c r="AE74" i="4"/>
  <c r="AE79" i="4"/>
  <c r="AE80" i="4"/>
  <c r="AE81" i="4"/>
  <c r="AE82" i="4"/>
  <c r="AE83" i="4"/>
  <c r="AE89" i="4"/>
  <c r="AE91" i="4"/>
  <c r="AE96" i="4"/>
  <c r="AD38" i="4" l="1"/>
  <c r="AD71" i="4"/>
  <c r="AD31" i="4"/>
  <c r="AE31" i="4" s="1"/>
  <c r="AD63" i="4"/>
  <c r="AE63" i="4" s="1"/>
  <c r="AD62" i="4"/>
  <c r="AD90" i="4"/>
  <c r="AD58" i="4"/>
  <c r="AE58" i="4" s="1"/>
  <c r="Z146" i="4"/>
  <c r="AD146" i="4" s="1"/>
  <c r="AE146" i="4" s="1"/>
  <c r="Z147" i="4"/>
  <c r="AD147" i="4" s="1"/>
  <c r="AE147" i="4" s="1"/>
  <c r="Z132" i="4"/>
  <c r="AD132" i="4" s="1"/>
  <c r="AE132" i="4" s="1"/>
  <c r="Z148" i="4"/>
  <c r="AD148" i="4" s="1"/>
  <c r="AE148" i="4" s="1"/>
  <c r="Z144" i="4"/>
  <c r="AD144" i="4" s="1"/>
  <c r="AE144" i="4" s="1"/>
  <c r="Z145" i="4"/>
  <c r="AD145" i="4" s="1"/>
  <c r="AE145" i="4" s="1"/>
  <c r="Z133" i="4"/>
  <c r="AD133" i="4" s="1"/>
  <c r="AE133" i="4" s="1"/>
  <c r="Z134" i="4"/>
  <c r="AD134" i="4" s="1"/>
  <c r="AE134" i="4" s="1"/>
  <c r="Z135" i="4"/>
  <c r="AD135" i="4" s="1"/>
  <c r="AE135" i="4" s="1"/>
  <c r="Z136" i="4"/>
  <c r="AD136" i="4" s="1"/>
  <c r="AE136" i="4" s="1"/>
  <c r="Z137" i="4"/>
  <c r="AD137" i="4" s="1"/>
  <c r="AE137" i="4" s="1"/>
  <c r="Z138" i="4"/>
  <c r="AD138" i="4" s="1"/>
  <c r="AE138" i="4" s="1"/>
  <c r="Z139" i="4"/>
  <c r="AD139" i="4" s="1"/>
  <c r="AE139" i="4" s="1"/>
  <c r="Z140" i="4"/>
  <c r="AD140" i="4" s="1"/>
  <c r="AE140" i="4" s="1"/>
  <c r="Z141" i="4"/>
  <c r="AD141" i="4" s="1"/>
  <c r="AE141" i="4" s="1"/>
  <c r="Z142" i="4"/>
  <c r="AD142" i="4" s="1"/>
  <c r="AE142" i="4" s="1"/>
  <c r="Z143" i="4"/>
  <c r="AD143" i="4" s="1"/>
  <c r="AE143" i="4" s="1"/>
  <c r="AD84" i="4"/>
  <c r="AD126" i="4"/>
  <c r="AE129" i="4" s="1"/>
  <c r="AD45" i="4"/>
  <c r="AD76" i="4"/>
  <c r="AD67" i="4"/>
  <c r="AD52" i="4"/>
  <c r="AD120" i="4"/>
  <c r="AE122" i="4" s="1"/>
  <c r="AE150" i="4"/>
  <c r="AD116" i="4"/>
  <c r="AE117" i="4" s="1"/>
  <c r="AD65" i="4"/>
  <c r="AD61" i="4"/>
  <c r="AD35" i="4"/>
  <c r="AD27" i="4"/>
  <c r="AE48" i="4" l="1"/>
  <c r="AE49" i="4"/>
  <c r="AE30" i="4"/>
  <c r="AE29" i="4"/>
  <c r="AE27" i="4"/>
  <c r="AE28" i="4"/>
  <c r="AE55" i="4"/>
  <c r="AE53" i="4"/>
  <c r="AE90" i="4"/>
  <c r="AE95" i="4"/>
  <c r="AE94" i="4"/>
  <c r="AE93" i="4"/>
  <c r="AE92" i="4"/>
  <c r="AE76" i="4"/>
  <c r="AE77" i="4"/>
  <c r="AE35" i="4"/>
  <c r="AE36" i="4"/>
  <c r="AE65" i="4"/>
  <c r="AE66" i="4"/>
  <c r="AE52" i="4"/>
  <c r="AE57" i="4"/>
  <c r="AE56" i="4"/>
  <c r="AE54" i="4"/>
  <c r="AE45" i="4"/>
  <c r="AE50" i="4"/>
  <c r="AE47" i="4"/>
  <c r="AE46" i="4"/>
  <c r="AE84" i="4"/>
  <c r="AE88" i="4"/>
  <c r="AE87" i="4"/>
  <c r="AE85" i="4"/>
  <c r="AE86" i="4"/>
  <c r="AE71" i="4"/>
  <c r="AE75" i="4"/>
  <c r="AE61" i="4"/>
  <c r="AE67" i="4"/>
  <c r="AE69" i="4"/>
  <c r="AE62" i="4"/>
  <c r="AE38" i="4"/>
  <c r="AE40" i="4"/>
  <c r="AE126" i="4"/>
  <c r="AE121" i="4"/>
  <c r="AE128" i="4"/>
  <c r="AE120" i="4"/>
  <c r="AE124" i="4"/>
  <c r="AE118" i="4"/>
  <c r="AE116" i="4"/>
  <c r="AE119" i="4"/>
  <c r="AE125" i="4"/>
  <c r="AE123" i="4"/>
  <c r="AE127" i="4"/>
  <c r="AE130" i="4"/>
  <c r="AC6" i="4" l="1"/>
</calcChain>
</file>

<file path=xl/sharedStrings.xml><?xml version="1.0" encoding="utf-8"?>
<sst xmlns="http://schemas.openxmlformats.org/spreadsheetml/2006/main" count="639" uniqueCount="284">
  <si>
    <t>Артикул</t>
  </si>
  <si>
    <t>Наименование</t>
  </si>
  <si>
    <t>Производитель</t>
  </si>
  <si>
    <t>Цвет</t>
  </si>
  <si>
    <t>Описание</t>
  </si>
  <si>
    <t>Китай</t>
  </si>
  <si>
    <t>LB 718</t>
  </si>
  <si>
    <t>0-18 кг</t>
  </si>
  <si>
    <t>0-25 кг</t>
  </si>
  <si>
    <t>9-36 кг</t>
  </si>
  <si>
    <t>0-9 кг</t>
  </si>
  <si>
    <t>Весовая категория (возраст)</t>
  </si>
  <si>
    <t>Синий</t>
  </si>
  <si>
    <t>Бежевый</t>
  </si>
  <si>
    <t>Надежная забота о вашем малыше</t>
  </si>
  <si>
    <t>Заказ</t>
  </si>
  <si>
    <t>Штук в упак.</t>
  </si>
  <si>
    <t>Объем в упак.</t>
  </si>
  <si>
    <t>ФОТО</t>
  </si>
  <si>
    <t>Автокресла</t>
  </si>
  <si>
    <t>Цена</t>
  </si>
  <si>
    <t>Желтый</t>
  </si>
  <si>
    <t>Система скидок</t>
  </si>
  <si>
    <t>Велосипеды</t>
  </si>
  <si>
    <t>Автокресло LB-307 (Производство Ю. Корея)</t>
  </si>
  <si>
    <t>Группа: 0+/I
Вес ребёнка: от 0 до 18 кг
Рекомендовано для детей в возрасте: с рождения до 4 лет
Упаковка: по 1 шт. в коробке
Размеры коробки: 45 x 44 x 70 см.
ВНИМАНИЕ! Для настройки пятиточечного ремня автокресла под ширину плеч младенца модель укомплектована пластиковым АДАПТЕРОМ РЕМНЯ БЕЗОПАСНОСТИ. АДАПТЕР располагается над пряжкой ремня автокресла. При его перемещении вверх/вниз достигается оптимальное положение ремней на плечах ребёнка. Предназначен для ДЕТЕЙ ВЕСОМ ДО 10 КГ и может быть использован только ПРИ УСТАНОВКЕ АВТОКРЕСЛА СПИНКОЙ ВПЕРЁД. При несоблюдении данных условий АДАПТЕР может не только разрушится, но и стать ОБЪЕКТОМ ОПАСНОСТИ. Поэтому использование АДАПТЕРА при УСТАНОВКЕ АВТОКРЕСЛА ЛИЦОМ ВПЕРЁД ЗАПРЕЩЕНО и его необходимо снимать. 
Инерционная блокировка натяжителя (ELR) ремней автокресла;
5 точечная интегрированная система ремней безопасности;
Имеет прочный и практичный замок фиксации интегрированных ремней;
3 положения фиксации угла наклона спинки автокресла;
Изготовлено из трудновоспламеняемых материалов; 
Имеет клавишу регулирования позиции кресла одной рукой;
Оборудовано боковой защитой, устойчиво к возможным боковым воздействиям;
Оборудовано скобками для фиксации автомобильных ремней с инерционной системой блокировки натяжителя (ELR) ремня;
Для комфорта малыша комплектуется мягким ковриком на сидение, подушечками под голову и на сидение;
Съёмный тент для защиты малыша от солнечных лучей; 
Имеет прочную подставку, позволяющую устанавливать кресло не только в автомобиле, но и на других ровных твердых поверхностях;
Эргономичная форма корпуса сиденья;
Покрытие кресла легко снимается для целей чистки и стирки;
Кресло легко устанавливается и крепится в автомобиле.</t>
  </si>
  <si>
    <t>Автокресло LB-308 (Производство Ю. Корея)</t>
  </si>
  <si>
    <t>Группа: 0+/I
Вес ребёнка: от 0 до 18 кг
Рекомендовано для детей в возрасте: с рождения до 4 лет
Упаковка: по 1 шт. в коробке
Размеры коробки: 56 x 46 x 67 см.
ВНИМАНИЕ! Для настройки пятиточечного ремня автокресла под ширину плеч младенца модель укомплектована пластиковым АДАПТЕРОМ РЕМНЯ БЕЗОПАСНОСТИ. АДАПТЕР располагается над пряжкой ремня автокресла. При его перемещении вверх/вниз достигается оптимальное положение ремней на плечах ребёнка. Предназначен для ДЕТЕЙ ВЕСОМ ДО 10 КГ и может быть использован только ПРИ УСТАНОВКЕ АВТОКРЕСЛА СПИНКОЙ ВПЕРЁД. При несоблюдении данных условий АДАПТЕР может не только разрушится, но и стать ОБЪЕКТОМ ОПАСНОСТИ. Поэтому использование АДАПТЕРА при УСТАНОВКЕ АВТОКРЕСЛА ЛИЦОМ ВПЕРЁД ЗАПРЕЩЕНО и его необходимо снимать. 
Инерционная блокировка натяжителя (ELR) ремней автокресла;
5 точечная интегрированная система ремней безопасности;
Имеет прочный и практичный замок фиксации интегрированных ремней;
4 положения фиксации угла наклона спинки автокресла;
Изготовлено из трудновоспламеняемых материалов; 
Имеет клавишу регулирования позиции кресла одной рукой;
Оборудовано боковой защитой, устойчиво к возможным боковым воздействиям;
Оборудовано скобками для фиксации автомобильных ремней с инерционной системой блокировки натяжителя (ELR) ремня;
Для комфорта малыша комплектуется мягким ковриком на сидение, подушечками под голову и на сидение;
Съёмный тент для защиты малыша от солнечных лучей; 
Имеет прочную подставку, позволяющую устанавливать кресло не только в автомобиле, но и на других ровных твердых поверхностях;
Эргономичная форма корпуса сиденья;
Покрытие кресла легко снимается для целей чистки и стирки;
Кресло легко устанавливается и крепится в автомобиле.</t>
  </si>
  <si>
    <t>Автокресло LB-309 (Производство Ю. Корея)</t>
  </si>
  <si>
    <t>Группа: 0+/I/II
Вес ребёнка: от 0 до 25 кг
Рекомендовано для детей в возрасте: с рождения до 7 лет
Упаковка: по 1 шт. в коробке
Размеры коробки: 50 x 65 x 72 см.
5 точечная интегрированная система ремней безопасности;
Имеет прочный и практичный замок фиксации интегрированных ремней;
4 положения фиксации угла наклона спинки автокресла;
Изготовлено из трудновоспламеняемых материалов; 
Имеет клавишу регулирования позиции кресла одной рукой;
Оборудовано боковой защитой, устойчиво к возможным боковым воздействиям;
Оборудовано скобками для фиксации автомобильных ремней с инерционной системой блокировки натяжителя (ELR) ремня;
Для комфорта малыша комплектуется мягким ковриком на сидение, подушечками под голову и на сидение;
Имеет прочную базу, позволяющую устанавливать кресло не только в автомобиле, но и на других ровных твердых поверхностях;
Эргономичная форма корпуса сиденья;
Покрытие кресла легко снимается для целей чистки и стирки;
Кресло легко устанавливается и крепится в автомобиле.</t>
  </si>
  <si>
    <t>Наши контактные телефоны и адреса</t>
  </si>
  <si>
    <t>Офис во Владивостоке</t>
  </si>
  <si>
    <t>Офис в Москве</t>
  </si>
  <si>
    <t>Менеджер по работе с клиетами</t>
  </si>
  <si>
    <t>Компания ООО "ЛИКО г. Москва, ул. Зелёный проспект, д. 5/12, строение 2, 2 этаж, офис 229Б</t>
  </si>
  <si>
    <t>О НАС</t>
  </si>
  <si>
    <t>Мы стартовали с детских автокресел</t>
  </si>
  <si>
    <t>Свои первые поставки на российский рынок компания начала в год, когда на государственном уровне рассматривался вопрос о нововведениях в ПДД об обязательном использовании детских удерживающих устройств при перевозке детей автомобильным транспортом. На момент введения регламента о перевозке детей в автомобилях рынок автокресел начинал только формироваться. В магазинах, российском Интернете сложно было найти и купить детское автокресло, это заставило Правительство РФ перенести  на 1 год ввод обязанности перевозить маленьких пассажиров по новым правилам… Но мы уже работали, первые поставки автокресел расходились «под ноль», покупателями наших товаров были рачительные родители-автомобилисты, которые приобретали автокресла на для представителей власти на дорогах, а для безопасности своих чад. Когда закон об автокреслах все-таки был принят, спрос на детские автомобильные сидения увеличился в разы. К этому времени наши поставки автокресел в РФ уже были отлажены, а склады имели солидные остатки. В результате за короткое время у нас получилось достичь положительных финансовых результатов и выделить капитал для развития нашего ассортимента.</t>
  </si>
  <si>
    <t>Несмотря на обострившуюся конкуренцию на рынке детских удерживающих устройств мы не сократили объёмов поставок в этом сегменте товаров. Нам пришлось пересмотреть оптовые цены в сторону понижения, чтобы сохранить торговый оборот с большинством постоянных Клиентов, которые по настоящее время являются ведущими поставщиками и продавцами автокресел в своих регионах. Большая часть заработанных нами денег реинвестируется в развитие ассортимента товаров LIKO BABY и унификацию сервисов для наших Клиентов. Вслед за креслами наш ассортимент пополнили стульчики для кормления, молокоотсосы, коляски-трости, велосипеды, горшки и ряд других товаров… И потребители благодарны нам за эти товары, так как не каждой компании удается поддерживать качество при низких ценах. Это вселяет в нас веру и помогает определять наше развитие.</t>
  </si>
  <si>
    <t>Мы уже запустили интернет-магазин товаров для детей с доставкой по Москве и МО. Именно здесь в первую очередь появляются все наши новинки, в числе которых всегда можно купить автокресло с оригинальным дизайном чехлов. Также мы активно работаем над развитием оптового склада детских товаров в Москве, которому уже по силам обслуживать поставки  детских товаров для розничных  on-line и сетевых магазинов.</t>
  </si>
  <si>
    <t>Наши основные офисы расположены в Москве и во Владивостоке, что позволяет нам заходить на региональные рынки товаров для детей с двух сторон, с Запада и Востока. Цель нашей компании – усиление и удержание позиций на рынке детских товарах в регионах. Наши стремления направлены на то, чтобы качественные товары были доступны для детей всей страны.</t>
  </si>
  <si>
    <t>Велосипед</t>
  </si>
  <si>
    <t>от 6 мес. до 4-х лет</t>
  </si>
  <si>
    <t>оранжвый</t>
  </si>
  <si>
    <t>Коляски</t>
  </si>
  <si>
    <t>Автокресло LB-307-1 (Производство Ю. Корея)</t>
  </si>
  <si>
    <t>Модель аналогична по дизайну  с LB 307, но стоит на основе модели LB 308, благодаря чему имеет 4 положения наклона. Единственная в России система инерционных ремней (как в авто)</t>
  </si>
  <si>
    <t>Автокресло LB-301</t>
  </si>
  <si>
    <t xml:space="preserve">Группа: I
Вес ребёнка: от 9 до 18 кг
Рекомендовано для детей в возрасте: от 1 года до 4 лет
Упаковка: по 2 шт. в коробке
Размеры коробки: 52 x 41 x 104 см.
    * 5 точечная интегрированная система ремней безопасности;
    * Прочный и практичный замок фиксации интегрированных ремней;
    * 3 положения фиксации автокресла для сидения и сна;
    * Клавиша регулирования позиции кресла одной рукой;
    * Регулируемая под габариты ребенка подставка для рук;
    * Эргономичная форма корпуса сиденья;
    * Покрытие кресла легко снимается для целей чистки и стирки.
</t>
  </si>
  <si>
    <t>Автокресло LB-302</t>
  </si>
  <si>
    <t>Группа: I
Вес ребёнка: от 9 до 18 кг
Рекомендовано для детей в возрасте: от 1 года до 4 лет
Упаковка: по 2 шт. в коробке
Размеры коробки: 47 x 41 x 90 см.
• 5 точечная интегрированная система ремней безопасности;
• Прочный и практичный замок фиксации интегрированных ремней;
• 3 положения фиксации автокресла для сидения и сна;
• Клавиша регулирования позиции кресла одной рукой;
• Эргономичная форма корпуса сиденья;
• Покрытие кресла легко снимается для целей чистки и стирки.</t>
  </si>
  <si>
    <t>Автокресло LB-303</t>
  </si>
  <si>
    <t xml:space="preserve">Группа: 0+/I
Вес ребёнка: от 0 до 18 кг
Рекомендовано для детей в возрасте: с рождения до 4 лет
Упаковка: по 2 шт. в коробке
Размеры коробки: 47 x 47 x 96 см.
    * 5 точечная интегрированная система ремней безопасности;
    * Имеет прочный и практичный замок фиксации интегрированных ремней;
    * 5 положений фиксации автокресла для сидения и сна;
    * Имеет клавишу регулирования позиции кресла одной рукой;
    * Оборудовано боковой защитой, устойчиво к возможным боковым воздействиям;
    * Имеет прочную подставку, позволяющую устанавливать кресло не только в автомобиле, но и на других ровных твердых поверхностях;
    * Эргономичная форма корпуса сиденья;
    * Покрытие кресла легко снимается для целей чистки и стирки;
    * Кресло легко устанавливается и крепится в автомобиле.
</t>
  </si>
  <si>
    <t>Автокресло LB-513</t>
  </si>
  <si>
    <t>Группа: I/II/III
Вес ребёнка: от 9 до 36 кг
Рекомендовано для детей в возрасте: от 1 года до 12 лет
Упаковка: по 4 шт. в коробке
Размеры коробки: 75 x 45 x 89 см.
5 точечная интегрированная система ремней безопасности;
Прочный и практичный замок фиксации интегрированных ремней;
Подголовник регулируется по высоте расположения головы ребёнка;
Оборудовано боковой защитой, устойчиво к возможным боковым воздействиям;
Возможность наклона спинки для адаптации к профилю сиденья в автомобиле;
Эргономичная форма корпуса сиденья;
Покрытие кресла легко снимается для целей чистки и стирки;
Кресло легко устанавливается и крепится в автомобиле;
Мягкие вставки в обшивку кресла обеспечивают максимальный комфорт ребёнку.</t>
  </si>
  <si>
    <t>Автокресло LB-515</t>
  </si>
  <si>
    <t xml:space="preserve">Группа: I/II/III
Вес ребёнка: от 9 до 36 кг
Рекомендовано для детей в возрасте: от 1 года до 12 лет
Упаковка: по 4 шт. в коробке
Размеры коробки: 75 x 45 x 89 см.
    * 5 точечная интегрированная система ремней безопасности;
    * Прочный и практичный замок фиксации интегрированных ремней;
    * Подголовник регулируется по высоте расположения головы ребёнка;
    * Оборудовано боковой защитой, устойчиво к возможным боковым воздействиям;
    * Возможность наклона спинки для адаптации к профилю сиденья в автомобиле;
    * Эргономичная форма корпуса сиденья;
    * Покрытие кресла легко снимается для целей чистки и стирки;
    * Кресло легко устанавливается и крепится в автомобиле;
    * Мягкие вставки в обшивку кресла обеспечивают максимальный комфорт ребёнку.
</t>
  </si>
  <si>
    <t>Автокресло LB-321</t>
  </si>
  <si>
    <t xml:space="preserve">Группа: +0
Вес ребёнка: от 0 до 9 кг
Рекомендовано для детей в возрасте: с рождения до 1,5 лет
Упаковка: по 6 шт. в коробке
Размеры коробки: 75 x 45 x 89 см.
    * 3 точечная интегрированная система ремней безопасности;
    * Имеет прочный и практичный замок фиксации интегрированных ремней;
    * Наличие съемной ручки делает кресло удобной переноской для ребенка;
    * Комбинируется со многими моделями колясок;
    * Имеет защитный козырек от ветра и солнца;
    * Эргономичная форма корпуса сиденья;
    * Покрытие кресла легко снимается для целей чистки и стирки;
    * Кресло легко устанавливается и крепится в автомобиле.
</t>
  </si>
  <si>
    <t>Автокресло-бустер LB-311</t>
  </si>
  <si>
    <t>Группа: II/III
Вес ребёнка: от 15 до 36 кг
Рекомендовано для детей в возрасте: от 3 до 12 лет
Упаковка: по 4 шт. в коробке
Размеры коробки: 67 x 42 x 49 см.
    * Фиксация ребёнка только 3-точечным ремнем автомобиля;
    * Усовершенствованная форма корпуса сиденья: высокие борта и удобные ручки сиденья;
    * Покрытие кресла легко снимается для целей чистки и стирки;
    * Устройство легко устанавливается и крепится в автомобил</t>
  </si>
  <si>
    <t>Автокресло-бустер LB-301</t>
  </si>
  <si>
    <t>Группа: II/III
Вес ребёнка: от 15 до 36 кг
Рекомендовано для детей в возрасте: от 3 до 12 лет
Упаковка: по 6 шт. в коробке
Размеры коробки: 80 x 46 x 50 см.
• Фиксация ребёнка только 3-точечным ремнем автомобиля;
• Эргономичная форма корпуса сиденья;
• Покрытие кресла легко снимается для целей чистки и стирки;
• Устройство легко устанавливается и крепится в автомобиле.</t>
  </si>
  <si>
    <t>Автокресло LB-718</t>
  </si>
  <si>
    <t>Группа: 0+/I/II
Вес ребёнка: от 0 до 25 кг
Рекомендовано для детей в возрасте: с рождения до 7 лет
Упаковка: по 2 шт. в коробке
Размеры коробки: 75 x 45 x 79 см.
• Модель разработана на основе японских аналогов;
• 5 точечная интегрированная система ремней безопасности;
• Прочный и практичный замок фиксации интегрированных ремней;
• 4 положения фиксации автокресла для сидения и сна;
• Клавиша регулирования позиции кресла одной рукой;
• Оборудовано боковой защитой, устойчиво к возможным боковым воздействиям;
• Эргономичная форма корпуса сиденья;
• Покрытие кресла легко снимается для целей чистки и стирки;
• Кресло легко устанавливается и крепится в автомобиле.</t>
  </si>
  <si>
    <t>Автокресло LB-585 (+ Isofix)</t>
  </si>
  <si>
    <t xml:space="preserve">Группа: 0+/I
Вес ребёнка: от 0 до 18 кг
Рекомендовано для детей в возрасте: с рождения до 4 лет
Упаковка: по 2 шт. в коробке
Размеры коробки: 75 x 45 x 79 см.
    * Опция комплектации модели креплениями ISOFIX;
    * 5 точечная интегрированная система ремней безопасности;
    * Прочный и практичный замок фиксации интегрированных ремней;
    * 3 положения фиксации автокресла для сидения и сна;
    * Клавиша регулирования позиции кресла одной рукой;
    * Оборудовано глубокой, мягкой боковой защитой, устойчиво к возможным боковым воздействиям;
    * Покрытие кресла легко снимается для целей чистки и стирки.
</t>
  </si>
  <si>
    <t>Автокресло LB-702</t>
  </si>
  <si>
    <t>Группа: 0+/I
Вес ребёнка: от 0 до 18 кг
Рекомендовано для детей в возрасте: с рождения до 4 лет
Упаковка: по 2 шт. в коробке
Размеры коробки: 52 x 44 x 91 см.
• Модель разработана на основе японских аналогов;
• 5 точечная интегрированная система ремней безопасности;
• Прочный и практичный замок фиксации интегрированных ремней;
• 3 положения фиксации автокресла для сидения и сна;
• Клавиша регулирования позиции кресла одной рукой;
• Усиленный корпус кресла: устойчив к возможным боковым воздействиям;
• Эргономичная форма корпуса сиденья;
• Покрытие кресла легко снимается для целей чистки и стирки;
• Кресло легко устанавливается и крепится в автомобиле.</t>
  </si>
  <si>
    <t>Детский горшок LIKO BABY</t>
  </si>
  <si>
    <t>Детский велосипед LB A101-1</t>
  </si>
  <si>
    <t>Детский велосипед LB A101-2</t>
  </si>
  <si>
    <t>Детский велосипед LB A108-1</t>
  </si>
  <si>
    <t>Детский велосипед LB A108-2</t>
  </si>
  <si>
    <t>Детский велосипед LB B2-1B</t>
  </si>
  <si>
    <t xml:space="preserve">Трициклет
Рекомендовано для детей в возрасте: от 1,5 года
Упаковка: по 4 шт. в коробке
Размеры коробки: 58 x 45 x 29 см.
    * Металлическая рама;
    * Анатомическая спинка;
    * Колёса: пластик;
    * Корзина для игрушек.
</t>
  </si>
  <si>
    <t xml:space="preserve">Детский велосипед LB A801-A </t>
  </si>
  <si>
    <t xml:space="preserve">Трициклет
Рекомендовано для детей в возрасте: от 1 года
Упаковка: по 3 шт. в коробке
Размеры коробки: 72 x 50 x 38 см.
    * Металлическая рама;
    * Анатомическая спинка;
    * Складная подставка для ног;
    * Фиксация переднего колеса;
    * Колёса: пластик;
    * Тент;
    * Музыкальная установка с мигалкой;
    * Корзина для игрушек.
</t>
  </si>
  <si>
    <t>Детская коляска LB-6638</t>
  </si>
  <si>
    <t xml:space="preserve">Коляска-трансформер
Вес ребёнка: до 23 кг
Рекомендовано для детей в возрасте: с рождения до 3 лет.
Упаковка: по 1 шт. в коробке
Размеры коробки: 53 x 37 x 82 см.
    * Ручка-перевёртыш;
    * Регулируемая жесткость подвески;
    * Оборудована системой амортизации;
    * Солнцезащитный козырёк;
    * Эргономичное гипоаллергенное покрытие ручек;
    * Световое окно в козырьке;
    * Водоотталкивающая ткань;
    * Регулируемая подставка для ног;
    * Регулируемая спинка, включая положение для сна;
    * Просторная сеть-корзинка (до 5 кг);
    * Надежная система фиксации колёс;
    * Идеально ровное спальное место;
    * 5 точечные ремни безопасности;
    * Опция выбора колёс: с камерой, без камеры;
    * Дополнительный карман для хранения дождевика.
</t>
  </si>
  <si>
    <t>Коляска детская LB-6628</t>
  </si>
  <si>
    <t xml:space="preserve">Коляска для новорожденных
Вес ребёнка: до 17 кг
Рекомендовано для детей в возрасте: с рождения до 3 лет.
Упаковка: по 1 шт. в коробке
Размеры коробки: 53 x 29 x 84 см.
    * Облегченная рама коляски;
    *  Опция изменения направления корпуса коляски по отношению к раме;
    * Оборудована системой амортизации;
    * Солнцезащитный козырёк;
    * Эргономичное гипоаллергенное покрытие ручек;
    * Световое окно в козырьке;
    * Водоотталкивающая ткань;
    * Регулируемая подставка для ног;
    * Регулируемая спинка, включая положение для сна;
    * Просторная сеть-корзинка (до 5 кг);
    * Идеально ровное спальное место;
    * 5 точечные ремни безопасности;
    * Опция выбора колёс: с камерой, без камеры;
    * Дополнительный карман для хранения дождевика.
</t>
  </si>
  <si>
    <t>Электрический молокоотсос LB-0905</t>
  </si>
  <si>
    <t xml:space="preserve">Удобен для сцеживания материнского молока в первые дни жизни малыша.
Упаковка: по 20 шт. в коробке
Размеры коробки: 44,5 x 43,5 x 37 см.
    * Молокоотсос может работать, как от сети, так и от батареек. Небольшие габариты и лёгкий вес прибора делают его компактным и удобным в обращении.
    * Механизм регулировки и сброса силы отсасывания позволяет полностью имитировать эффект сосания груди ребёнком.
    * Сцеженное при помощи прибора молоко можно и нужно использовать для кормления ребёнка, что позволяет кормящей маме сохранять её мобильность и на длительное время оставлять ребёнка под присмотром других членов семьи или няни.
    * Во время сцеживания молока прибором силиконовый адаптер бережно массирует грудь мамы и правильно стимулирует выделение молока.
</t>
  </si>
  <si>
    <t>Стульчики для кормления</t>
  </si>
  <si>
    <t>Стул для кормления</t>
  </si>
  <si>
    <t>Стульчик для кормления LB-331</t>
  </si>
  <si>
    <t xml:space="preserve">Складной стул предназначен для малышей, которые уже могут сидеть самостоятельно.
    * В результате простых действий складывается в одну плоскость;
    * Фиксирующие на стульчике и удерживающие ребёнка ремни;
    * Откидывающийся назад подставка-столик;
    * Подставка для ног;
    * Чехол из дышащей ткани.
</t>
  </si>
  <si>
    <t>Налич. Москва</t>
  </si>
  <si>
    <t>+++</t>
  </si>
  <si>
    <t>++</t>
  </si>
  <si>
    <t>+</t>
  </si>
  <si>
    <t>-</t>
  </si>
  <si>
    <t>Зеленый</t>
  </si>
  <si>
    <t>Введите стоимость доставки за  м³</t>
  </si>
  <si>
    <t>Введите скидку</t>
  </si>
  <si>
    <t>%</t>
  </si>
  <si>
    <t>Ваша цена</t>
  </si>
  <si>
    <t>Сумма вашего заказа</t>
  </si>
  <si>
    <t>Чрезвычайно удобный горшок для Вашего Малыша!
Поможет легко и безопасно приучить ребёнка к горшку,
а впоследствии и к взрослому туалету!
Рекомендовано для детей: от 6 месяцев
* Фиксируемая спинка и подлокотники, защищающие вашего ребёнка от непроизвольного падения
* Мягкая не скользящая подкладка
* Основание горшка, выполненное из эластичного материала, препятствует скольжению по кафельному или паркетному полу
* Благодаря съёмной раковине, нет необходимости мыть горшок полностью после каждого применения
*Сиденье от горшка устанавливается на крышку унитаза, что значительно ускоряет переход ребенком от пользования горшком к пользованию взрослым туалетом, спинка и подлокотники уберегут малыша от падения
* Регулировочный механизм позволяет зафиксировать сиденье на унитазе любого размера
Для удобства малыша предусмотрены складывающиеся анатомическая спинка и поручни. В разложенном состоянии спинка и поручни фиксируются при помощи специальной задвижки;
* Изготовлен из высокоочищенных и безопасных для детей полимеров;
* Раковина горшка вынимается и чистится отдельно от него;
* При сложенных спинке и поручнях горшок принимает компактный вид и удобен для транспортировки, для этой же цели в корпусе горшка предусмотрены отверстия под руку взрослого человека;
* Крышка позволяет поддерживать чистоту горшка и вокруг него.
Страна происхождения: Южная Корея</t>
  </si>
  <si>
    <t>Скидки при отгрузке из Владивостока</t>
  </si>
  <si>
    <r>
      <t xml:space="preserve">Трициклет </t>
    </r>
    <r>
      <rPr>
        <b/>
        <sz val="10"/>
        <rFont val="Arial"/>
        <family val="2"/>
        <charset val="204"/>
      </rPr>
      <t>(С мягким вкладышем)</t>
    </r>
    <r>
      <rPr>
        <sz val="10"/>
        <rFont val="Arial"/>
        <family val="2"/>
        <charset val="204"/>
      </rPr>
      <t xml:space="preserve">
Рекомендовано для детей в возрасте: от 1 года
Упаковка: по 3 шт. в коробке
Размеры коробки: 72 x 50 x 38 см.
    * Металлическая рама;
    * Управляемая ручка;
    * Анатомическая спинка;
    * Отстегивающаяся подстилка на сиденье из пластика;
    * Подставка для ног; 
    * Колёса: пластик;
    * Тент;
    * Корзина для игрушек;
    * Музыкальная установка с мигалкой.
</t>
    </r>
  </si>
  <si>
    <r>
      <t xml:space="preserve">Трициклет </t>
    </r>
    <r>
      <rPr>
        <b/>
        <sz val="10"/>
        <rFont val="Arial"/>
        <family val="2"/>
        <charset val="204"/>
      </rPr>
      <t>(Без мягкого вкладыша)</t>
    </r>
    <r>
      <rPr>
        <sz val="10"/>
        <rFont val="Arial"/>
        <family val="2"/>
        <charset val="204"/>
      </rPr>
      <t xml:space="preserve">
Рекомендовано для детей в возрасте: от 1 года
Упаковка: по 3 шт. в коробке
Размеры коробки: 72 x 50 x 38 см.
    * Металлическая рама;
    * Управляемая ручка;
    * Анатомическая спинка;
    * Отстегивающаяся подстилка на сиденье из пластика;
    * Подставка для ног; 
    * Колёса: пластик;
    * Тент;
    * Корзина для игрушек;
    * Музыкальная установка с мигалкой.
</t>
    </r>
  </si>
  <si>
    <r>
      <t>Трициклет</t>
    </r>
    <r>
      <rPr>
        <b/>
        <sz val="10"/>
        <rFont val="Arial"/>
        <family val="2"/>
        <charset val="204"/>
      </rPr>
      <t xml:space="preserve"> (С мягким вкладышем)</t>
    </r>
    <r>
      <rPr>
        <sz val="10"/>
        <rFont val="Arial"/>
        <family val="2"/>
        <charset val="204"/>
      </rPr>
      <t xml:space="preserve">
Рекомендовано для детей в возрасте: от 1 года
Упаковка: по 3 шт. в коробке
Размеры коробки: 72 x 50 x 38 см.
    * Металлическая рама;
    * Управляемая ручка;
    * Анатомическая спинка;
    * Отстегивающаяся подстилка на сиденье из пластика;
    * Подставка для ног; 
    * Колёса: пластик;
    * Тент;
    * Корзина для игрушек;
    * Музыкальная установка с мигалкой.
</t>
    </r>
  </si>
  <si>
    <t>Воротнички для купания</t>
  </si>
  <si>
    <t xml:space="preserve">Воротнички для купания малышей
Воротничок служит не заменимым средством для купания детишек. Использование воротничка существенно облегчает процесс купания. Одев воротничок, вы просто можете сидеть и наблюдать как ваш малыш  самостоятельно купается ванной. 
Воротнички для купания малышей с 3-4 месяцев "AB"
Длина окружности воротника для детей до 4 месяцев - 22 см 
Длина окружности воротника детям с 4 месяцев - 28 см 
Инструкция по применению: Сначала надуть внутреннюю камеру, потом внешнюю. Клапаны заправить внутрь. Застежка воротничка должна находиться со стороны затылка ребенка. 
Меры предосторожности: Круг – не спасательное средство, во время купания не оставлять ребенка одного!!! Беречь от огня и замораживания.
</t>
  </si>
  <si>
    <t>Серый</t>
  </si>
  <si>
    <t>Розовый</t>
  </si>
  <si>
    <t>Оранжевый</t>
  </si>
  <si>
    <t>Фиолетовый</t>
  </si>
  <si>
    <t>Красный</t>
  </si>
  <si>
    <t>Коляска- трость</t>
  </si>
  <si>
    <t>City Style</t>
  </si>
  <si>
    <t>КОМОДЫ (Ю. Корея)</t>
  </si>
  <si>
    <t>Ю. Корея</t>
  </si>
  <si>
    <t>42см* 58см* 64,7см                на 3 ящика</t>
  </si>
  <si>
    <t>42см* 58см* 84,6см                на 4 ящика</t>
  </si>
  <si>
    <t>42см* 58см* 104,7см                на 5 ящиков</t>
  </si>
  <si>
    <t>55см* 43,5см* 64,7см                на 3 ящика</t>
  </si>
  <si>
    <t>55см* 43,5см* 84,6см                на 4 ящика</t>
  </si>
  <si>
    <t>42см* 58,2см* 64,7см                на 3 ящика</t>
  </si>
  <si>
    <t>42см* 58,2см* 84,6см                на 4 ящика</t>
  </si>
  <si>
    <t>Синий/серый</t>
  </si>
  <si>
    <t>LB HC21</t>
  </si>
  <si>
    <t>LB HC51</t>
  </si>
  <si>
    <t xml:space="preserve">             Надежная забота о вашем малыше</t>
  </si>
  <si>
    <t>55см* 43,5см* 104,7см                на 3 ящика с ВЕШАЛКОЙ</t>
  </si>
  <si>
    <t>55см* 43,5см* 64,7см                на 2 ящика с ВЕШАЛКОЙ</t>
  </si>
  <si>
    <t>55см* 43,5см* 84,6см                на 3 ящика  с ВЕШАЛКОЙ</t>
  </si>
  <si>
    <t>55см* 43,5см* 84,6см                на 2 ящика с ВЕШАЛКОЙ</t>
  </si>
  <si>
    <t>Комод apple (яблоко) 42(3)</t>
  </si>
  <si>
    <t>Комод apple (яблоко) 42(4)</t>
  </si>
  <si>
    <t>Комод apple (яблоко) 42(5)</t>
  </si>
  <si>
    <t>Комод apple (яблоко) 55(3)</t>
  </si>
  <si>
    <t>Комод apple (яблоко) 55(4)</t>
  </si>
  <si>
    <t>Комод apple (яблоко) с вешалкой 55(3)</t>
  </si>
  <si>
    <t>Комод Classic Bear (Мишка) 42(3)</t>
  </si>
  <si>
    <t>Комод Classic Bear (Мишка) 42(4)</t>
  </si>
  <si>
    <t>Комод Classic Bear (Мишка) 55(3)</t>
  </si>
  <si>
    <t>Комод Classic Bear (Мишка) 55(4)</t>
  </si>
  <si>
    <t>Комод Classic Bear (Мишка) с вешалкой 55(2)</t>
  </si>
  <si>
    <t>Комод Classic Bear (Мишка) с вешалкой 55(3)</t>
  </si>
  <si>
    <t>Комод Red Rabbit (Красный кролик) 42(3)</t>
  </si>
  <si>
    <t>Комод Red Rabbit (Красный кролик) 42(4)</t>
  </si>
  <si>
    <t>Комод Red Rabbit (Красный кролик) 55(3)</t>
  </si>
  <si>
    <t>Комод Red Rabbit (Красный кролик) 55(4)</t>
  </si>
  <si>
    <t>Комод Red Rabbit (Красный кролик) с вешалкой 55(2)</t>
  </si>
  <si>
    <t>Наличие</t>
  </si>
  <si>
    <t>Горшки</t>
  </si>
  <si>
    <t>Голубой</t>
  </si>
  <si>
    <t>BT-1218B</t>
  </si>
  <si>
    <t>Classic Bear</t>
  </si>
  <si>
    <t xml:space="preserve">Коляска Еврокласса. Алюминевая рама. Трехколесная, имеет несколько положений спинки, в точ числе  до положения лежа, съемный ограничительный поручень, багажная корзина, оснащена ремнями безопасности, тент, европолог, плавающее переднее колесо с фиксатором. </t>
  </si>
  <si>
    <t>При заказе менее 50 000 доставка до транспортной компании 800 рублей</t>
  </si>
  <si>
    <t>Коляска книжка</t>
  </si>
  <si>
    <t>Карбон</t>
  </si>
  <si>
    <t xml:space="preserve">Розовый </t>
  </si>
  <si>
    <t>Минимальная партия заказа 30 000 рублей</t>
  </si>
  <si>
    <t>Lexus        LB-772</t>
  </si>
  <si>
    <t>Бронзовый</t>
  </si>
  <si>
    <t>Синий жираф</t>
  </si>
  <si>
    <t>LB 301 B</t>
  </si>
  <si>
    <t>LB 302 B</t>
  </si>
  <si>
    <t>LB 303 С</t>
  </si>
  <si>
    <t>LB 513 C</t>
  </si>
  <si>
    <t>LB 515 B</t>
  </si>
  <si>
    <r>
      <t>LB 585</t>
    </r>
    <r>
      <rPr>
        <b/>
        <sz val="10"/>
        <color indexed="10"/>
        <rFont val="Arial"/>
        <family val="2"/>
        <charset val="204"/>
      </rPr>
      <t xml:space="preserve">
Isofix</t>
    </r>
  </si>
  <si>
    <t>LB 702 В</t>
  </si>
  <si>
    <t>Желтый мишка</t>
  </si>
  <si>
    <t xml:space="preserve">Синий </t>
  </si>
  <si>
    <t>Коляска детская AU 258</t>
  </si>
  <si>
    <t>Прогулочная коляска AU 258 выполнена в современном европейском стиле и оборудована отличной амортизационной системой. Данная модель имеет перекидную ручку для удобства родителей, 5-титочечные ремни и бампер в виде столика для безопасности малыша, а также дополнительный мягкий матрасик и чехол для ножек, которые обеспечивают комфорт и уют ребенку. 
Коляска складывается одним движение руки, благодаря специальной кнопке, расположенной на ручке коляски.
Характеристика:
Алюминиевая рама
Поворотные передние колеса с возможностью фиксации
3 положения наклона спинки
Столик с подставкой для бутылочки
Складывание одной рукой
Регулируемая подножка
Съемный мягкий вкладыш
Устойчивость в сложенном виде
Система ремней безопасности
Багажная корзина.
В комплекте: полог, дождевик, москитная сетка, матрасик</t>
  </si>
  <si>
    <r>
      <t xml:space="preserve">LB 517Car seat 
VARICH </t>
    </r>
    <r>
      <rPr>
        <b/>
        <sz val="10"/>
        <color indexed="10"/>
        <rFont val="Arial"/>
        <family val="2"/>
        <charset val="204"/>
      </rPr>
      <t>new</t>
    </r>
    <r>
      <rPr>
        <b/>
        <sz val="10"/>
        <rFont val="Arial"/>
        <family val="2"/>
        <charset val="204"/>
      </rPr>
      <t xml:space="preserve">
Gr.1+2+3
</t>
    </r>
  </si>
  <si>
    <t>9-18 кг</t>
  </si>
  <si>
    <t>Группа: 0+/I/II
Вес ребёнка: от 0 до 25 кг
Рекомендовано для детей в возрасте: с рождения до 7 лет
Упаковка: по 2 шт. в коробке
Размеры коробки: 75 x 45 x 79 см.
• Модель разработана на основе японских аналогов;
• 5 точечная интегрированная система ремней безопасности;
• Прочный и практичный замок фиксации интегрированных ремней;
• 4 положения фиксации автокресла для сидения и сна;
• Клавиша регулирования позиции кресла одной рукой;
• Оборудовано боковой защитой, устойчиво к возможным боковым воздействиям;
• Эргономичная форма корпуса сиденья;
• Покрытие кресла легко снимается для целей чистки и стирки;
• Кресло легко устанавливается и крепится в автомобиле.</t>
  </si>
  <si>
    <t>Бирюзовый</t>
  </si>
  <si>
    <t>Зеленый самолет</t>
  </si>
  <si>
    <t>LB 719</t>
  </si>
  <si>
    <t>LB 383</t>
  </si>
  <si>
    <t>Синий/Серый</t>
  </si>
  <si>
    <t xml:space="preserve"> Розовый</t>
  </si>
  <si>
    <t>Зелёный</t>
  </si>
  <si>
    <t>Фиолетовый/Серый</t>
  </si>
  <si>
    <t>LB 303 В</t>
  </si>
  <si>
    <t>0-18</t>
  </si>
  <si>
    <t>Зеленый Тигра</t>
  </si>
  <si>
    <t>Серебро</t>
  </si>
  <si>
    <t>Чёрный</t>
  </si>
  <si>
    <t>Самолёт</t>
  </si>
  <si>
    <t>Розовый/Серый</t>
  </si>
  <si>
    <t>Оранжевый/Серый</t>
  </si>
  <si>
    <t>Зеленый/Серый</t>
  </si>
  <si>
    <t>Голубой/Серый</t>
  </si>
  <si>
    <t>Синий/Серый/Круги</t>
  </si>
  <si>
    <t>Бордовый/Серый</t>
  </si>
  <si>
    <t>Оранжевый/Черный</t>
  </si>
  <si>
    <t>Фиолетовый/Черный</t>
  </si>
  <si>
    <t>Голубой/Синий</t>
  </si>
  <si>
    <t>Синий/Красный</t>
  </si>
  <si>
    <t>Темный/Синий</t>
  </si>
  <si>
    <t>Небесный</t>
  </si>
  <si>
    <t>Лапина Мария Сергеевна</t>
  </si>
  <si>
    <t>Компания ООО “ЛИКО” г. Владивосток, пр-кт 100-летия Владивостоку 103, офис 226</t>
  </si>
  <si>
    <t>Серый/Круги</t>
  </si>
  <si>
    <t>Бежевый / Звери</t>
  </si>
  <si>
    <t xml:space="preserve">Автокресла </t>
  </si>
  <si>
    <t xml:space="preserve">    LB 513A</t>
  </si>
  <si>
    <t xml:space="preserve"> кг</t>
  </si>
  <si>
    <t>LB 321   А, В, С</t>
  </si>
  <si>
    <t xml:space="preserve">  9-36</t>
  </si>
  <si>
    <t>тел. (423) 278-76-00, 89662908234</t>
  </si>
  <si>
    <t>Спорт/Серый</t>
  </si>
  <si>
    <t xml:space="preserve"> А Синий/Круги</t>
  </si>
  <si>
    <t>Красный/Черный</t>
  </si>
  <si>
    <t>Серый/Лен</t>
  </si>
  <si>
    <t xml:space="preserve"> Серый </t>
  </si>
  <si>
    <t>LB 510</t>
  </si>
  <si>
    <t>Фиолетовый/Бежевый</t>
  </si>
  <si>
    <t>Бежевый/Голубой</t>
  </si>
  <si>
    <t>Автокресло  LB-383</t>
  </si>
  <si>
    <t xml:space="preserve">Группа: 0+/I
Вес ребёнка: от 0 до 18 кг
Рекомендовано для детей с рождения до 4 лет
Габариты : 47 x 45 x 62 см.
Чехол детского автокресла LIKO BABY LB 383 сшит из практичного, износостойкого материала. Устройство крепится в салоне автомобиля при помощи его штатных ремней безопасности. Ребенок пристегивается пятиточечной системой ремней безопасности автокресла, основу которой составляет прочный и практичный замок.
Угол наклона спинки автокресла регулируется при помощи специальной клавиши, расположенной под сиденьем. При максимальном откидывании спинки назад ребенок располагается в лежачем положении пригодном для сна, автокресло устанавливается лицом против хода движения автомобиля.  Установка устройства в таком положении обязательна для ребёнка в возрасте до одного года: запрещено перегружать неокрепший позвоночник новорожденного, перевозя его в сидячем положении.
Для детей весом 9 кг и более автокресло должно устанавливаться лицом вперед по ходу движения автомобиля.
Удерживающее устройство LIKO BABY LB 383 оснащено боковой защитой, которая исключает неконтролируемое отклонение тела и головы ребенка при боковых ударах автомобиля. Детское автокресло можно устанавливать не только в автомобиле, но и на других ровных поверхностях.
Оно легко крепится в салоне автомобиля. Чехлы, накладки на ремни, вкладыши можно снимать для стирки и чистки. 
</t>
  </si>
  <si>
    <t>Автокресло LB-513 A</t>
  </si>
  <si>
    <t xml:space="preserve">Группа: I/II/III
Вес ребёнка: от 9 до 36 кг
Рекомендовано для детей в возрасте от 1,5 до 12 лет
Габариты : 47 x 45 x 60 см.
Универсальная модель детского автокресла LIKO BABY LB 513&lt;/strong&gt; , предназначенная для перевозки детей в автомобиле весом от 9 до 36 кг. Такое автокресло может обеспечивать безопасность маленького пассажира на протяжении 10 лет.
В зависимости от мягкого вкладыша данная модель маркируется литерами А, B, C, D. Чем толще и объемнее вкладыш, тем комфортнее будет чувствовать себя ребенок. Особое значение вкладыш имеет для детей весом от 9 до 18 кг. Для детей весом от 18 кг вкладыш, уменьшая объем посадочного места, в некоторых случаях может создавать дискомфорт.   
Для детей весом до 18 кг детское удерживающее устройство LIKO BABY LB 513 крепится в салоне автомобиля при помощи штатного ремня безопасности. Ребенок пристегивается пятиточечными ремнями безопасности автокресла.
Для детей весом от 15 до 25 кг с автокресла должны быть сняты все ремни безопасности за исключением того, на котором находится фиксатор для плечевого (диагонального) ремня автомобиля. Ребёнок пристёгивается штатным ремнём транспортного средства, фиксатор, продёрнутый в одно из отверстий в спинке автокресла, обеспечивает прохождение плечевого (диагонального) ремня автомобиля через плечо ребенка.
Для детей весом от 22 до 36 кг с детского автокресла снимается спинка, остается только сиденье или, так называемый, бустер. Он ставится на сиденье автомобиля, ребенка пристегивают штатным ремнем транспортного средства, фиксатор на автокресле подтягивает диагональный ремень безопасности автомобиля так, чтобы он проходил через плечо ребёнка.
Пластиковый корпус автокресла максимально адаптирован под особенности строения тела ребёнка. Спинка устройства наклоняется относительно его сиденья, за счет этого при установке плотно прилегает к сиденью транспортного средства. Что является необходимым условием правильной и надежной установки автокресла для безопасной перевозки ребенка в автомобиле.
Вкладыши и чехлы автокресла – съемные, их можно стирать и чистить. </t>
  </si>
  <si>
    <t>Автокресло LB-517</t>
  </si>
  <si>
    <t>Вес ребёнка: от 9 до 36 кг
Рекомендовано для детей в возрасте от 1,5 до 12 лет
Габариты : 47 x 45 x 60 см.
Универсальное детское автокресло LIKO BABY LB 517  предназначено для перевозки детей весом от 9 до 36 кг. Основное преимущество данной модели состоит в том, что она может обеспечивать безопасность ребёнка в течение 10 лет.
В зависимости от наличия, дизайна мягких вкладышей модель маркируется литерами А, B, C, D. Комфорт ребенка зависит от правильно подобранного вкладыша. Для детей младшего возраста, весом 9-18 кг, следует выбирать детское автокресло с объемным, толстым вкладышем. Для детей старшего возраста наоборот: лучше выбрать автокресло вообще без вкладыша, так как он значительно уменьшает объем посадочного места, а в некоторых случаях может создавать дискомфорт для ребенка.
Высота подголовника автокресла LIKO BABY LB 517 регулируется под рост ребенка. Настоящая функция обеспечивает не только комфорт, но и безопасность для ребенка. Подголовник защищает голову ребенка сбоку и сзади, ограничивая её неконтролируемые отклонения назад и в стороны в экстремальных ситуациях.  
Для детей весом до 18 кг детское автокресло крепят при помощи штатного ремня безопасности. Ребенок пристегивается пятиточечными внутренними ремнями безопасности удерживающего устройства.
Для детей весом от 15 до 25 кг все ремни безопасности с автокресла должны быть сняты кроме того, на котором крепится фиксатор для плечевого (диагонального) ремня автомобиля. Ребёнок пристёгивается штатным ремнём транспортного средства, фиксатор, продёрнутый в одно из отверстий в спинке автокресла, подтягивает плечевой (диагональный) ремень автомобиля так, чтобы он строго проходил через плечо ребенка.&lt;/br&gt;
При установке детского автокресла для детей весом от 22 до 36 кг спинка снимается, остается только сиденье, другое название – бустер. Он устанавливается на пассажирское сиденье автомобиля, ребенка пристегивают штатным ремнем транспортного средства, фиксатор на автокресле обеспечивает прохождение диагонального ремня автомобиля через плечо ребёнка.
Каркас детского автокресла разработан с особенностями строения скелета и тела ребёнка. Спинка устройства откидывается относительно его сиденья, за счет этого можно менять угол наклона спинки сиденья вместе с углом наклона спинки сиденья автомобиля. За счет этой функции автокресло плотно прилегает к сиденью транспортного средства. Что является необходимым условием правильной установки устройства для безопасной перевозки ребенка в автомобиле.
Чехол автокресла легко снимается и одевается обратно: его можно стирать и чистить.</t>
  </si>
  <si>
    <t>Автокресло LB-719</t>
  </si>
  <si>
    <t>Группа: 0+/I/II
Вес ребёнка: от 0 до 25 кг
Рекомендовано для детей в возрасте: с рождения до 7 лет
Габариты : 60 x 45 x 70 см.
Чехол автокресла изготовлен из прочной практичной ткани на мягкой основе. Она устойчива к трению, не скатывается и не деформируется даже после длительного использования автокресла. К корпусу автокресла чехол крепиться при помощи специальных застежек, резинок и шнурков, и при необходимости может быть снят для чистки.
Детское автокресло &lt;strong&gt;LIKO BABY LB 719 &lt;/strong&gt; крепится в салоне транспортного средства при помощи штатных ремней безопасности.
Ребёнка весом до 18 кг пристегивают в автокресле при помощи интегрированных пятиточечных ремней безопасности, от 18 до 25 кг – при помощи штатного ремня автомобиля. Для того чтобы минимизировать неудобства и неприятные ощущения маленького пассажира от натянутых вокруг его тела ремней, они комплектуются мягкими широкими накладками.
Для новорожденных детей спинку автокресла опускают максимально низко, и устанавливают устройство лицом против хода движения автомобиля. При такой установке ребенок лежит в автокресле, нагрузка на неокрепшую опорно-двигательную систему минимальная. Для детей старше одного года автокресло устанавливается лицом по ходу движения автомобиля, его спинка может устанавливаться в любом положении, за исключением того, которое предусмотрено для новорожденных детей. Угол наклона спинки автокресла регулируется при помощи красной клавиши, расположенной под сиденьем.
Правильная установка автокресла LIKO BABY LB 719  подробно описана в инструкции на русском языке. Только правильное использование детского автокресла обеспечит максимальную защиту для ребёнка в экстремальных ситуациях.</t>
  </si>
  <si>
    <t>Велосипед LB-772</t>
  </si>
  <si>
    <t>Рекомендовано для детей в возрасте: от 1 года
Упаковка по 1 шт. в коробке, продается, как в собранном, так и разобранном виде.
Вес велосипеда – 10 кг.
Габариты коробки: 45 x 27 x 58 см.
LEXUS LIKO BABY LB 772 – детский трехколесный велосипед с ручкой&lt;/strong&gt; для взрослого, удачный выбор для прогулок с ребёнком в теплое время года. Шины колес – ненадувные, изготовлены из вспененного полимерного материала. Колеса на таких шинах нельзя проткнуть.
При поворотах ручки для взрослого меняется направление движения велосипеда: привод от неё к рулю расположен внутри рамы. Между задними колесами находится корзина для игрушек, также туда можно ставить небольшие сумки. 
Правильное использование ремней безопасности и поручня при резком торможении или при движении на крутых поворотах убережёт малыша от падения с велосипеда. При усаживании ребёнка в велосипед поручень можно растягивать, на нем есть специальная пряжка. Форма самого сиденья соответствует анатомии тела малыша, его поверхность отделана нескользким, дышащим материалом. В солнечную погоду маленького пассажира детского трехколесного велосипеда LEXUS LIKO BABY LB 772 закроет козырек с симпатичным изображением.
Для самых маленьких, которые еще не достают до педалей, на раме есть складная подставка для ножек, они не должны болтаться в воздухе при движении. При правильном положении ног (на педалях или на подставке) родителю не стоит переживать о травмах, которые могут быть связаны с зацепами ребёнка о проезжую часть.</t>
  </si>
  <si>
    <t>Коляска BT-1218B</t>
  </si>
  <si>
    <t xml:space="preserve">Вес ребёнка: до 17 кг
Рама алюминиевая
Вес коляски – 9 кг&lt;/br&gt;
Для детей в возрасте: с рождения до 3 лет.
Детская коляска упакована в коробку.
Размеры коробки: 48,5 x 30 x 83 см.
Детская трёхколесная коляска LIKO BABY LB 1218-B  подойдет для прогулок в любое время года. За счет больших задних колес с широкими покрышками она достаточно проходима. Диаметр задних колёс 24 см. Амортизаторы коляски легко справляются с неровностями на прогулочных дорожках и придают мягкость её ходу. Впереди – только одно двойное колесо. Оно поворотное, для него есть фиксатор направления движения прямо. Трёхколёсная коляска достаточно маневренна. Для того, чтобы изменить её направление, родителю требуется меньше усилий, чем для таких же манипуляций с четырёхколёсной детской коляской.
Сиденье коляски раскладывается в идеальное лежачее место для сна. Угол наклона спинки регулируется так, чтобы ребёнку было удобно сидеть. Капор закрывает ребенка от ветра и прямых лучей солнца, в нем есть окошко, к краю капора пришита полоска солнцезащитной сетки. Для того, чтобы малыш не замерзал в холодное время года, производитель дополнил коляску утепленным пологом для ног с подкладкой из флиса. Пассажирское место укомплектовано пятиточечными ремнями безопасности. При помощи кнопок на ручках коляска удобно складывается в книжку: в сложенном виде занимает совсем немного места, стоит в вертикальном положении, удобна для перевозки в багажнике автомобиля, общественном транспорте.
Педаль парковочного тормоза находится на оси задних колес, коляска ставиться на тормоз при помощи ступни. Просторная сеть-корзина рассчитана на кладь весом до 5 кг.
</t>
  </si>
  <si>
    <t>Коляска BT-109 City Style</t>
  </si>
  <si>
    <t xml:space="preserve">Вес ребёнка: до 23 кг
Размеры коляски в сложенном виде: 40 x 60 x 20 см.
Вес коляски: 7,6 кг
Для детей в возрасте: с 6 мес.  до 3-х лет.
LIKO BABY BT 109 CITY STYLE – доступная по цене и надежная детская коляска-трость. Отличная модель для того, чтобы быть мобильным в условиях города: отлично подходит для передвижения с ребёнком по пешеходным дорожкам, в общественном транспорте, аэропортах, торговых центрах.
Спинка коляски максимально откидывается назад и образует лежачее место для сна. В тела спинки и сиденья вставлен легкий упругий материал, который не даёт провисать и вытягиваться тканям, из которых они изготовлены. Бампер и ремни безопасности на дадут ребёнку съехать с коляски-трости в неподходящий момент. Для удобства усаживания ребёнка бампер разъединяется. 
Капюшон коляски опускается до бампера и надежно закрывает место для ребёнка от ветра и дождя. В холодную погоду утепленный чехол для ножек поможет сохранить драгоценное тепло возле тела ребёнка.
Детская коляска LIKO BABY BT 109 CITY STYLE складывается в трость одной рукой, фиксируется от неконтролируемого раскладывания при помощи специального крючка. В сложенном состоянии имеет способность стоять вертикально без опоры на бок. Для переноски коляски в сложенном виде на раме есть удобная ручка.
Держатели ручек имеют крючкообразную форму: коляску удобно толкать вперед ладонями и сдерживать движение коляски-трости вперед, например, на спуске.
Помимо кармана на капюшоне коляска имеет большую просторную корзину, которая может выдерживать кладь до 5 кг. Багажные отделения можно использовать для подгузников, игрушек, нетяжелых покупок в магазине.
</t>
  </si>
  <si>
    <t xml:space="preserve">Вес ребёнка: до 17 кг
Рекомендовано для новорожденных детей.
Вес  стульчика – 9 кг
Каждый стульчик упакован в коробку в разобранном виде, продаются, как в собранном, так и в разобранном виде.
Габариты картонной коробки: 49 x 29 x 70 см.
Столик для кормления LIKO BABY HC 21 оснащен пластиковой съёмной столешницей с бортами, которая накрывается лёгким пластиковым подносом. Чтобы убрать обеденное место малыша, нет необходимости наклонять столик, вымывать из него остатки пищи тряпкой, достаточно снять и помыть поднос.
Столик вместе с сиденьем двигается на раме и фиксируется на различной высоте от пола. Чехол на сиденье пошит из моющегося материала с водоотталкивающим покрытием. Нередко дизайн дополняют красивые узоры и даже герои мультфильмов. Сиденье столика для кормления откидывается назад в положение для сна. Нужная опция для тех малышей, кто сразу после обеда, не отходя от места, любит поспать. Чем ниже опускается спинка сиденья, тем меньше нагрузка на неокрепший позвоночник ребёнка, важно для детей в возрасте до 1 года. В целях безопасности и предотвращения сползания ребёнка со столика для кормления он снабжен перегородкой, располагающейся между ножек, и пятиточечными ремнями безопасности.
Чтобы салфетки, подгузники, одноразовые простыни всегда были под рукой у мамы, их лучше хранить в сетке под сиденьем. Также туда можно складывать любимые игрушки малыша.
При помощи несложных действий столик складывается, и вся конструкция принимает компактный вид.  Ножки столика на колесиках, чтобы переставить его в другое место его достаточно покатить. На каждом колесике есть клавиша блокировки колес. Чтобы столик не катался по полу, его колеса блокируют.
</t>
  </si>
  <si>
    <t>Стульчик для кормления LB HC-51</t>
  </si>
  <si>
    <t>Стульчик для кормления LB HC-21</t>
  </si>
  <si>
    <t xml:space="preserve">Вес ребёнка: до 17 кг
Рекомендовано для новорожденных детей.
Вес  стульчика – 9 кг
Каждый стульчик упакован в коробку в разобранном виде, продаются, как в собранном, так и в разобранном виде.
Габариты картонной коробки: 49 x 29 x 70 см.
Дизайн детского стульчика для кормления LIKO BABY HC 51 разработан на основе немецких аналогов. Стульчик оборудован столиком с бортиками, которые не позволяют остаткам детского питания падать на пол. Более того, столик закрывается легким подносом с подстаканником. Для того, чтобы убрать со стола малыша, достаточно отсоединить поднос, стряхнуть крошки и помыть его. 
Сиденье вместе со столиком можно фиксировать на раме на разной высоте. Чехол сиденья сделан из клеенчатого моющегося материала с «детским» дизайном и мягким материалом
Чехол стульчика изготовлен из светлых моющихся материалов и заключает в себе мягкую начинку, обеспечивающую комфорт малышу. Угол наклона спинки сиденья регулируется, она опускается до положения, в котором ребенку будет удобно спать, нагрузка на позвоночник минимальная. Для детей в возрасте до одного года – важная опция: после вкусного обеда можно расположиться для сладкого сна прямо в стульчике. Система ремней безопасности и ограничитель, располагающейся между ног малыша, исключают возможность его выпадения из стульчика.
Под сидячим местом ребёнка на раме стульчика натягивается просторная корзина из матерчатой сетки, туда можно складывать подгузники, одноразовые простыни, игрушки.
При нажатии красных клавиш на раме и несложных манипуляций стульчик складывается и принимает транспортабельный вид. Устойчивость стульчика обеспечивается за счет перекладин и распорок между задними и передними ножками. Основания передних ножек стульчика представляют собой плоские платформы, что исключает его неконтролируемое движение по полу. В основаниях задник ножек – колесики. Для того, чтобы перекатить стульчик по полу, достаточно оторвать передние ножки и толкать его в нужном направлении, на колесиках это будет легко и просто. Маме не придется надрываться, отрывая стульчик от пола для его перемещения в другое место.
</t>
  </si>
  <si>
    <t>Кофе/Люкс</t>
  </si>
  <si>
    <t>Кирпичный</t>
  </si>
  <si>
    <t>Джинсовый</t>
  </si>
  <si>
    <t>Коляска трость</t>
  </si>
  <si>
    <t>В-319</t>
  </si>
  <si>
    <t>Бирюза</t>
  </si>
  <si>
    <t>Алый</t>
  </si>
  <si>
    <t xml:space="preserve">Горшки </t>
  </si>
  <si>
    <t>Черный/Фиолетовый</t>
  </si>
  <si>
    <t>Черный/Голубой</t>
  </si>
  <si>
    <t>Черный/Бежевый</t>
  </si>
  <si>
    <t>Серый/Бежевый принт</t>
  </si>
  <si>
    <t>Мозайка/Бирюза</t>
  </si>
  <si>
    <t>Черный/Бордовы</t>
  </si>
  <si>
    <t>Бежевый/Коричневый/Зебра</t>
  </si>
  <si>
    <t>\</t>
  </si>
  <si>
    <t>с 6 мес до   3-х лет</t>
  </si>
  <si>
    <t>LB НС 61</t>
  </si>
  <si>
    <t>Слон</t>
  </si>
  <si>
    <t>Синий/Черный</t>
  </si>
  <si>
    <t>Черный/Оранжевый</t>
  </si>
  <si>
    <t>Коричневый/Лен</t>
  </si>
  <si>
    <r>
      <rPr>
        <b/>
        <sz val="12"/>
        <rFont val="Arial"/>
        <family val="2"/>
        <charset val="204"/>
      </rPr>
      <t>+++</t>
    </r>
  </si>
  <si>
    <t>Лиловый/Серый</t>
  </si>
  <si>
    <t>Серый/Зеленый</t>
  </si>
  <si>
    <t>Черный/Зеленый</t>
  </si>
  <si>
    <t>Серый/Синий/Круги</t>
  </si>
  <si>
    <t>Волна в точку</t>
  </si>
  <si>
    <t>Темно-коричневый в точку</t>
  </si>
  <si>
    <t>Красный в точку</t>
  </si>
  <si>
    <t>Джинсовый/Лен</t>
  </si>
  <si>
    <t>2 шт</t>
  </si>
  <si>
    <t>Синий/Пуговицы</t>
  </si>
  <si>
    <t>Цветной ромб/Оранжевый</t>
  </si>
  <si>
    <t>Цветной ромб/Зеленый</t>
  </si>
  <si>
    <t>Изумруд</t>
  </si>
  <si>
    <t>Черный/Мозайка</t>
  </si>
  <si>
    <t>Розовый/Обезьянки</t>
  </si>
  <si>
    <t>В Фиолетовый/Деревья</t>
  </si>
  <si>
    <t>D Изумруд</t>
  </si>
  <si>
    <t>D Кофе/Люкс</t>
  </si>
  <si>
    <t>Фиолетовый/Деревья</t>
  </si>
  <si>
    <t>от 50 000 до 100 000 = 2%</t>
  </si>
  <si>
    <t>от 100 000 до 200 000 = 3%</t>
  </si>
  <si>
    <t>от 200 000  до 300 000 = 4%</t>
  </si>
  <si>
    <t>от 300 000 и выше скидка  5%</t>
  </si>
  <si>
    <t>Ожидаем в конце января</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</si>
</sst>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quot;р.&quot;;\-#,##0&quot;р.&quot;"/>
    <numFmt numFmtId="164" formatCode="_(* #,##0.00_);_(* \(#,##0.00\);_(* &quot;-&quot;??_);_(@_)"/>
    <numFmt numFmtId="165" formatCode="0;[Red]0"/>
    <numFmt numFmtId="166" formatCode="_(* #,##0_);_(* \(#,##0\);_(* &quot;-&quot;??_);_(@_)"/>
    <numFmt numFmtId="167" formatCode="[$-419]d\ mmm\ yy;@"/>
    <numFmt numFmtId="168" formatCode="#,##0\ &quot;₽&quot;"/>
  </numFmts>
  <fonts count="38">
    <font>
      <sz val="10"/>
      <name val="Arial"/>
    </font>
    <font>
      <sz val="10"/>
      <name val="Arial"/>
      <family val="2"/>
      <charset val="204"/>
    </font>
    <font>
      <sz val="10"/>
      <name val="Arial"/>
      <family val="2"/>
      <charset val="204"/>
    </font>
    <font>
      <b/>
      <sz val="10"/>
      <name val="Arial"/>
      <family val="2"/>
      <charset val="204"/>
    </font>
    <font>
      <b/>
      <sz val="12"/>
      <name val="Arial"/>
      <family val="2"/>
      <charset val="204"/>
    </font>
    <font>
      <b/>
      <sz val="8"/>
      <name val="Arial"/>
      <family val="2"/>
      <charset val="204"/>
    </font>
    <font>
      <b/>
      <sz val="8"/>
      <color indexed="8"/>
      <name val="Arial"/>
      <family val="2"/>
      <charset val="204"/>
    </font>
    <font>
      <b/>
      <sz val="28"/>
      <name val="BookmanC"/>
      <family val="5"/>
    </font>
    <font>
      <sz val="16"/>
      <name val="Arial"/>
      <family val="2"/>
      <charset val="204"/>
    </font>
    <font>
      <sz val="18"/>
      <name val="BookmanC"/>
      <family val="5"/>
    </font>
    <font>
      <sz val="12"/>
      <name val="Arial"/>
      <family val="2"/>
      <charset val="204"/>
    </font>
    <font>
      <sz val="14"/>
      <name val="Arial"/>
      <family val="2"/>
      <charset val="204"/>
    </font>
    <font>
      <b/>
      <sz val="24"/>
      <name val="Arial"/>
      <family val="2"/>
      <charset val="204"/>
    </font>
    <font>
      <sz val="22"/>
      <name val="BookmanC"/>
      <family val="5"/>
    </font>
    <font>
      <b/>
      <u/>
      <sz val="22"/>
      <name val="BookmanC"/>
      <family val="5"/>
    </font>
    <font>
      <sz val="20"/>
      <name val="BookmanC"/>
      <family val="5"/>
    </font>
    <font>
      <b/>
      <sz val="24"/>
      <name val="Arial"/>
      <family val="2"/>
      <charset val="204"/>
    </font>
    <font>
      <b/>
      <sz val="16"/>
      <name val="Arial"/>
      <family val="2"/>
      <charset val="204"/>
    </font>
    <font>
      <b/>
      <sz val="9"/>
      <name val="Arial"/>
      <family val="2"/>
      <charset val="204"/>
    </font>
    <font>
      <b/>
      <sz val="10"/>
      <color indexed="10"/>
      <name val="Arial"/>
      <family val="2"/>
      <charset val="204"/>
    </font>
    <font>
      <sz val="9"/>
      <name val="Arial"/>
      <family val="2"/>
      <charset val="204"/>
    </font>
    <font>
      <u/>
      <sz val="10"/>
      <name val="Arial"/>
      <family val="2"/>
      <charset val="204"/>
    </font>
    <font>
      <u/>
      <sz val="10"/>
      <color theme="10"/>
      <name val="Arial"/>
      <family val="2"/>
      <charset val="204"/>
    </font>
    <font>
      <b/>
      <sz val="12"/>
      <color theme="1" tint="4.9989318521683403E-2"/>
      <name val="Arial"/>
      <family val="2"/>
      <charset val="204"/>
    </font>
    <font>
      <sz val="10"/>
      <color rgb="FFFF0000"/>
      <name val="Arial"/>
      <family val="2"/>
      <charset val="204"/>
    </font>
    <font>
      <b/>
      <sz val="8"/>
      <color theme="1" tint="4.9989318521683403E-2"/>
      <name val="Arial"/>
      <family val="2"/>
      <charset val="204"/>
    </font>
    <font>
      <sz val="24"/>
      <color theme="3" tint="-0.249977111117893"/>
      <name val="DS Down Cyr"/>
      <family val="5"/>
    </font>
    <font>
      <sz val="14"/>
      <color theme="9" tint="-0.499984740745262"/>
      <name val="Arial"/>
      <family val="2"/>
      <charset val="204"/>
    </font>
    <font>
      <sz val="18"/>
      <color rgb="FFFF0000"/>
      <name val="Bell Gothic Std Black"/>
      <family val="2"/>
    </font>
    <font>
      <sz val="10"/>
      <color rgb="FFFF0000"/>
      <name val="Bell Gothic Std Black"/>
      <family val="2"/>
    </font>
    <font>
      <sz val="18"/>
      <color rgb="FF0070C0"/>
      <name val="Bell Gothic Std Black"/>
      <family val="2"/>
    </font>
    <font>
      <sz val="18"/>
      <color rgb="FF00B050"/>
      <name val="Bell Gothic Std Black"/>
      <family val="2"/>
    </font>
    <font>
      <sz val="18"/>
      <color rgb="FFFFC000"/>
      <name val="Bell Gothic Std Black"/>
      <family val="2"/>
    </font>
    <font>
      <b/>
      <sz val="20"/>
      <color theme="8" tint="-0.499984740745262"/>
      <name val="Arial"/>
      <family val="2"/>
      <charset val="204"/>
    </font>
    <font>
      <b/>
      <sz val="12"/>
      <color theme="3"/>
      <name val="Arial"/>
      <family val="2"/>
      <charset val="204"/>
    </font>
    <font>
      <b/>
      <sz val="12"/>
      <color theme="1"/>
      <name val="Arial"/>
      <family val="2"/>
      <charset val="204"/>
    </font>
    <font>
      <b/>
      <i/>
      <sz val="10"/>
      <color rgb="FFFF0000"/>
      <name val="Arial"/>
      <family val="2"/>
      <charset val="204"/>
    </font>
    <font>
      <b/>
      <sz val="10"/>
      <color rgb="FFFF0000"/>
      <name val="Arial"/>
      <family val="2"/>
      <charset val="204"/>
    </font>
  </fonts>
  <fills count="13">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34998626667073579"/>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0" fontId="22" fillId="0" borderId="0" applyNumberFormat="0" applyFill="0" applyBorder="0" applyAlignment="0" applyProtection="0">
      <alignment vertical="top"/>
      <protection locked="0"/>
    </xf>
    <xf numFmtId="0" fontId="2" fillId="0" borderId="0"/>
    <xf numFmtId="164" fontId="1" fillId="0" borderId="0" applyFont="0" applyFill="0" applyBorder="0" applyAlignment="0" applyProtection="0"/>
  </cellStyleXfs>
  <cellXfs count="551">
    <xf numFmtId="0" fontId="0" fillId="0" borderId="0" xfId="0"/>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1" fillId="0" borderId="0" xfId="0" applyFont="1" applyAlignment="1">
      <alignment horizontal="left"/>
    </xf>
    <xf numFmtId="0" fontId="0" fillId="3" borderId="0" xfId="0" applyFill="1" applyAlignment="1"/>
    <xf numFmtId="0" fontId="0" fillId="3" borderId="4" xfId="0" applyFill="1" applyBorder="1" applyAlignment="1"/>
    <xf numFmtId="0" fontId="4" fillId="0" borderId="2" xfId="0" applyNumberFormat="1" applyFont="1" applyBorder="1" applyAlignment="1">
      <alignment horizontal="center" vertical="center" wrapText="1"/>
    </xf>
    <xf numFmtId="0" fontId="3" fillId="0" borderId="5" xfId="0" applyFont="1" applyBorder="1" applyAlignment="1">
      <alignment horizontal="center" vertical="center"/>
    </xf>
    <xf numFmtId="5" fontId="3" fillId="0" borderId="2" xfId="0" applyNumberFormat="1" applyFont="1" applyBorder="1" applyAlignment="1">
      <alignment horizontal="center" vertical="center"/>
    </xf>
    <xf numFmtId="2" fontId="0" fillId="0" borderId="0" xfId="0" applyNumberFormat="1" applyAlignment="1">
      <alignment horizontal="center" vertical="center"/>
    </xf>
    <xf numFmtId="166" fontId="0" fillId="0" borderId="0" xfId="3" applyNumberFormat="1" applyFont="1" applyAlignment="1">
      <alignment horizontal="center" vertical="center"/>
    </xf>
    <xf numFmtId="5" fontId="3" fillId="0" borderId="6" xfId="0" quotePrefix="1" applyNumberFormat="1" applyFont="1" applyBorder="1" applyAlignment="1">
      <alignment horizontal="center" vertical="center"/>
    </xf>
    <xf numFmtId="0" fontId="5" fillId="2" borderId="7" xfId="0" applyNumberFormat="1" applyFont="1" applyFill="1" applyBorder="1" applyAlignment="1">
      <alignment horizontal="center" vertical="center" wrapText="1"/>
    </xf>
    <xf numFmtId="0" fontId="4" fillId="4" borderId="8" xfId="0" applyFont="1" applyFill="1" applyBorder="1" applyAlignment="1">
      <alignment vertical="center" wrapText="1"/>
    </xf>
    <xf numFmtId="0" fontId="4" fillId="4" borderId="9" xfId="0" applyFont="1" applyFill="1" applyBorder="1" applyAlignment="1">
      <alignment vertical="center" wrapText="1"/>
    </xf>
    <xf numFmtId="0" fontId="22" fillId="5" borderId="10" xfId="1" applyFont="1" applyFill="1" applyBorder="1" applyAlignment="1" applyProtection="1">
      <alignment vertical="center" wrapText="1"/>
    </xf>
    <xf numFmtId="0" fontId="22" fillId="5" borderId="11" xfId="1" applyFont="1" applyFill="1" applyBorder="1" applyAlignment="1" applyProtection="1">
      <alignment vertical="center" wrapText="1"/>
    </xf>
    <xf numFmtId="0" fontId="23" fillId="6" borderId="12" xfId="0" applyFont="1" applyFill="1" applyBorder="1" applyAlignment="1">
      <alignment vertical="center" wrapText="1"/>
    </xf>
    <xf numFmtId="0" fontId="17" fillId="0" borderId="1" xfId="0" applyFont="1" applyBorder="1" applyAlignment="1">
      <alignment horizontal="center" vertical="center" wrapText="1"/>
    </xf>
    <xf numFmtId="0" fontId="4" fillId="0" borderId="2" xfId="0" applyFont="1" applyBorder="1" applyAlignment="1">
      <alignment horizontal="center" vertical="center"/>
    </xf>
    <xf numFmtId="5" fontId="4" fillId="0" borderId="6" xfId="0" quotePrefix="1" applyNumberFormat="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24" fillId="0" borderId="0" xfId="0" applyFont="1"/>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4" fillId="7" borderId="17" xfId="0" applyFont="1" applyFill="1" applyBorder="1" applyAlignment="1"/>
    <xf numFmtId="0" fontId="4" fillId="7" borderId="1" xfId="0" applyFont="1" applyFill="1" applyBorder="1" applyAlignment="1"/>
    <xf numFmtId="5" fontId="3" fillId="0" borderId="2" xfId="0" applyNumberFormat="1" applyFont="1" applyFill="1" applyBorder="1" applyAlignment="1">
      <alignment horizontal="center" vertical="center"/>
    </xf>
    <xf numFmtId="0" fontId="0" fillId="0" borderId="0" xfId="0" applyFill="1"/>
    <xf numFmtId="0" fontId="4" fillId="6" borderId="12" xfId="0" applyFont="1" applyFill="1" applyBorder="1" applyAlignment="1">
      <alignment horizontal="center" vertical="center" wrapText="1"/>
    </xf>
    <xf numFmtId="0" fontId="2" fillId="0" borderId="0" xfId="0" applyFont="1"/>
    <xf numFmtId="5" fontId="3" fillId="0" borderId="18" xfId="0" applyNumberFormat="1"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14" fontId="4" fillId="0" borderId="2" xfId="0" quotePrefix="1" applyNumberFormat="1" applyFont="1" applyBorder="1" applyAlignment="1">
      <alignment horizontal="center" vertical="center"/>
    </xf>
    <xf numFmtId="14" fontId="4" fillId="0" borderId="2" xfId="0" applyNumberFormat="1" applyFont="1" applyBorder="1" applyAlignment="1">
      <alignment horizontal="center" vertical="center"/>
    </xf>
    <xf numFmtId="14" fontId="4" fillId="0" borderId="2" xfId="0" quotePrefix="1" applyNumberFormat="1" applyFont="1" applyFill="1" applyBorder="1" applyAlignment="1">
      <alignment horizontal="center" vertical="center"/>
    </xf>
    <xf numFmtId="167" fontId="4" fillId="0" borderId="18" xfId="0" quotePrefix="1" applyNumberFormat="1" applyFont="1" applyBorder="1" applyAlignment="1">
      <alignment horizontal="center" vertical="center"/>
    </xf>
    <xf numFmtId="167" fontId="4" fillId="8" borderId="21" xfId="0" quotePrefix="1" applyNumberFormat="1" applyFont="1" applyFill="1" applyBorder="1" applyAlignment="1">
      <alignment horizontal="center" vertical="center"/>
    </xf>
    <xf numFmtId="5" fontId="3" fillId="0" borderId="4" xfId="0" quotePrefix="1" applyNumberFormat="1" applyFont="1" applyBorder="1" applyAlignment="1">
      <alignment horizontal="center" vertical="center"/>
    </xf>
    <xf numFmtId="0" fontId="6" fillId="2" borderId="2"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5" fontId="3" fillId="0" borderId="22" xfId="0" quotePrefix="1" applyNumberFormat="1" applyFont="1" applyBorder="1" applyAlignment="1">
      <alignment horizontal="center" vertical="center"/>
    </xf>
    <xf numFmtId="167" fontId="4" fillId="8" borderId="2" xfId="0" quotePrefix="1" applyNumberFormat="1" applyFont="1" applyFill="1" applyBorder="1" applyAlignment="1">
      <alignment horizontal="center" vertical="center"/>
    </xf>
    <xf numFmtId="0" fontId="3" fillId="0" borderId="2" xfId="0" applyFont="1" applyBorder="1" applyAlignment="1">
      <alignment horizontal="center" vertical="center"/>
    </xf>
    <xf numFmtId="5" fontId="3" fillId="0" borderId="23" xfId="0" quotePrefix="1" applyNumberFormat="1" applyFont="1" applyBorder="1" applyAlignment="1">
      <alignment horizontal="center" vertical="center"/>
    </xf>
    <xf numFmtId="167" fontId="4" fillId="0" borderId="2" xfId="0" quotePrefix="1" applyNumberFormat="1" applyFont="1" applyBorder="1" applyAlignment="1">
      <alignment horizontal="center" vertical="center"/>
    </xf>
    <xf numFmtId="0" fontId="3" fillId="0" borderId="24" xfId="0" applyFont="1" applyBorder="1" applyAlignment="1">
      <alignment horizontal="center" vertical="center"/>
    </xf>
    <xf numFmtId="5" fontId="3" fillId="0" borderId="25" xfId="0" applyNumberFormat="1" applyFont="1" applyBorder="1" applyAlignment="1">
      <alignment horizontal="center" vertical="center"/>
    </xf>
    <xf numFmtId="0" fontId="3" fillId="0" borderId="25" xfId="0" applyFont="1" applyBorder="1" applyAlignment="1">
      <alignment horizontal="center" vertical="center"/>
    </xf>
    <xf numFmtId="0" fontId="3" fillId="0" borderId="27" xfId="0" applyFont="1" applyBorder="1" applyAlignment="1">
      <alignment horizontal="center" vertical="center"/>
    </xf>
    <xf numFmtId="0" fontId="5" fillId="0" borderId="2" xfId="0" applyNumberFormat="1" applyFont="1" applyBorder="1" applyAlignment="1">
      <alignment horizontal="center" vertical="center"/>
    </xf>
    <xf numFmtId="0" fontId="3" fillId="0" borderId="29" xfId="0" applyFont="1" applyBorder="1" applyAlignment="1">
      <alignment horizontal="center" vertical="center"/>
    </xf>
    <xf numFmtId="0" fontId="25" fillId="2" borderId="2" xfId="0" applyNumberFormat="1" applyFont="1" applyFill="1" applyBorder="1" applyAlignment="1">
      <alignment horizontal="center" vertical="center" wrapText="1"/>
    </xf>
    <xf numFmtId="5" fontId="3" fillId="0" borderId="30" xfId="0" applyNumberFormat="1" applyFont="1" applyBorder="1" applyAlignment="1">
      <alignment horizontal="center" vertical="center"/>
    </xf>
    <xf numFmtId="5" fontId="3" fillId="0" borderId="23" xfId="0" applyNumberFormat="1" applyFont="1" applyBorder="1" applyAlignment="1">
      <alignment horizontal="center" vertical="center"/>
    </xf>
    <xf numFmtId="14" fontId="18" fillId="0" borderId="23" xfId="0" quotePrefix="1" applyNumberFormat="1" applyFont="1" applyBorder="1" applyAlignment="1">
      <alignment horizontal="center" vertical="center"/>
    </xf>
    <xf numFmtId="5" fontId="18" fillId="0" borderId="7" xfId="0" applyNumberFormat="1" applyFont="1" applyBorder="1" applyAlignment="1">
      <alignment horizontal="center" vertical="center"/>
    </xf>
    <xf numFmtId="0" fontId="3" fillId="8" borderId="2" xfId="0" applyFont="1" applyFill="1" applyBorder="1" applyAlignment="1">
      <alignment horizontal="center" vertical="center"/>
    </xf>
    <xf numFmtId="5" fontId="3" fillId="0" borderId="22" xfId="0" applyNumberFormat="1" applyFont="1" applyBorder="1" applyAlignment="1">
      <alignment horizontal="center" vertical="center"/>
    </xf>
    <xf numFmtId="5" fontId="3" fillId="0" borderId="31" xfId="0" quotePrefix="1" applyNumberFormat="1" applyFont="1" applyBorder="1" applyAlignment="1">
      <alignment horizontal="center" vertical="center"/>
    </xf>
    <xf numFmtId="0" fontId="6" fillId="2" borderId="0" xfId="0" applyNumberFormat="1" applyFont="1" applyFill="1" applyBorder="1" applyAlignment="1">
      <alignment horizontal="center" vertical="center"/>
    </xf>
    <xf numFmtId="5" fontId="3" fillId="0" borderId="30" xfId="0" quotePrefix="1" applyNumberFormat="1" applyFont="1" applyBorder="1" applyAlignment="1">
      <alignment horizontal="center" vertical="center"/>
    </xf>
    <xf numFmtId="5" fontId="3" fillId="0" borderId="0" xfId="0" quotePrefix="1" applyNumberFormat="1" applyFont="1" applyBorder="1" applyAlignment="1">
      <alignment horizontal="center" vertical="center"/>
    </xf>
    <xf numFmtId="0" fontId="3" fillId="0" borderId="2" xfId="0" applyFont="1" applyFill="1" applyBorder="1" applyAlignment="1">
      <alignment horizontal="center" vertical="center"/>
    </xf>
    <xf numFmtId="5" fontId="3" fillId="0" borderId="28" xfId="0" quotePrefix="1" applyNumberFormat="1" applyFont="1" applyBorder="1" applyAlignment="1">
      <alignment horizontal="center" vertical="center"/>
    </xf>
    <xf numFmtId="0" fontId="5" fillId="2" borderId="2" xfId="0" applyNumberFormat="1" applyFont="1" applyFill="1" applyBorder="1" applyAlignment="1">
      <alignment horizontal="center" vertical="center" wrapText="1"/>
    </xf>
    <xf numFmtId="0" fontId="5" fillId="2" borderId="25" xfId="0" applyNumberFormat="1" applyFont="1" applyFill="1" applyBorder="1" applyAlignment="1">
      <alignment horizontal="center" vertical="center" wrapText="1"/>
    </xf>
    <xf numFmtId="0" fontId="5" fillId="2" borderId="8" xfId="0" applyNumberFormat="1" applyFont="1" applyFill="1" applyBorder="1" applyAlignment="1">
      <alignment horizontal="center" vertical="center" wrapText="1"/>
    </xf>
    <xf numFmtId="0" fontId="5" fillId="2" borderId="12" xfId="0" applyNumberFormat="1" applyFont="1" applyFill="1" applyBorder="1" applyAlignment="1">
      <alignment horizontal="center" vertical="center" wrapText="1"/>
    </xf>
    <xf numFmtId="5" fontId="3" fillId="0" borderId="7" xfId="0" applyNumberFormat="1" applyFont="1" applyBorder="1" applyAlignment="1">
      <alignment horizontal="center" vertical="center"/>
    </xf>
    <xf numFmtId="5" fontId="3" fillId="0" borderId="31" xfId="0" applyNumberFormat="1" applyFont="1" applyBorder="1" applyAlignment="1">
      <alignment horizontal="center" vertical="center"/>
    </xf>
    <xf numFmtId="14" fontId="4" fillId="0" borderId="25" xfId="0" quotePrefix="1" applyNumberFormat="1" applyFont="1" applyBorder="1" applyAlignment="1">
      <alignment horizontal="center" vertical="center"/>
    </xf>
    <xf numFmtId="5" fontId="3" fillId="0" borderId="0" xfId="0" applyNumberFormat="1" applyFont="1" applyBorder="1" applyAlignment="1">
      <alignment horizontal="center" vertical="center"/>
    </xf>
    <xf numFmtId="167" fontId="4" fillId="8" borderId="25" xfId="0" quotePrefix="1"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167" fontId="4" fillId="0" borderId="25" xfId="0" quotePrefix="1" applyNumberFormat="1" applyFont="1" applyBorder="1" applyAlignment="1">
      <alignment horizontal="center" vertical="center"/>
    </xf>
    <xf numFmtId="14" fontId="18" fillId="0" borderId="7" xfId="0" quotePrefix="1" applyNumberFormat="1" applyFont="1" applyBorder="1" applyAlignment="1">
      <alignment horizontal="center" vertical="center"/>
    </xf>
    <xf numFmtId="0" fontId="5" fillId="0" borderId="4" xfId="0" applyNumberFormat="1" applyFont="1" applyBorder="1" applyAlignment="1">
      <alignment horizontal="center" vertical="center"/>
    </xf>
    <xf numFmtId="14" fontId="18" fillId="0" borderId="28" xfId="0" quotePrefix="1" applyNumberFormat="1" applyFont="1" applyBorder="1" applyAlignment="1">
      <alignment horizontal="center" vertical="center"/>
    </xf>
    <xf numFmtId="14" fontId="18" fillId="0" borderId="0" xfId="0" quotePrefix="1" applyNumberFormat="1" applyFont="1" applyBorder="1" applyAlignment="1">
      <alignment horizontal="center" vertical="center"/>
    </xf>
    <xf numFmtId="14" fontId="18" fillId="0" borderId="4" xfId="0" quotePrefix="1" applyNumberFormat="1" applyFont="1" applyBorder="1" applyAlignment="1">
      <alignment horizontal="center" vertical="center"/>
    </xf>
    <xf numFmtId="0" fontId="5" fillId="0" borderId="25" xfId="0" applyNumberFormat="1" applyFont="1" applyBorder="1" applyAlignment="1">
      <alignment horizontal="center" vertical="center"/>
    </xf>
    <xf numFmtId="0" fontId="3" fillId="0" borderId="23" xfId="0" quotePrefix="1" applyFont="1" applyBorder="1" applyAlignment="1">
      <alignment horizontal="center" vertical="center"/>
    </xf>
    <xf numFmtId="0" fontId="3" fillId="0" borderId="31" xfId="0" quotePrefix="1" applyFont="1" applyBorder="1" applyAlignment="1">
      <alignment horizontal="center" vertical="center"/>
    </xf>
    <xf numFmtId="0" fontId="6" fillId="2" borderId="25" xfId="0" applyNumberFormat="1" applyFont="1" applyFill="1" applyBorder="1" applyAlignment="1">
      <alignment horizontal="center" vertical="center"/>
    </xf>
    <xf numFmtId="167" fontId="4" fillId="0" borderId="20" xfId="0" quotePrefix="1" applyNumberFormat="1" applyFont="1" applyBorder="1" applyAlignment="1">
      <alignment horizontal="center" vertical="center"/>
    </xf>
    <xf numFmtId="5" fontId="3" fillId="0" borderId="28" xfId="0" quotePrefix="1" applyNumberFormat="1" applyFont="1" applyFill="1" applyBorder="1" applyAlignment="1">
      <alignment horizontal="center" vertical="center"/>
    </xf>
    <xf numFmtId="5" fontId="3" fillId="0" borderId="23" xfId="0" applyNumberFormat="1" applyFont="1" applyFill="1" applyBorder="1" applyAlignment="1">
      <alignment horizontal="center" vertical="center"/>
    </xf>
    <xf numFmtId="5" fontId="3" fillId="0" borderId="31" xfId="0" applyNumberFormat="1" applyFont="1" applyFill="1" applyBorder="1" applyAlignment="1">
      <alignment horizontal="center" vertical="center"/>
    </xf>
    <xf numFmtId="167" fontId="4" fillId="0" borderId="2" xfId="0" quotePrefix="1" applyNumberFormat="1" applyFont="1" applyFill="1" applyBorder="1" applyAlignment="1">
      <alignment horizontal="center" vertical="center"/>
    </xf>
    <xf numFmtId="14" fontId="5" fillId="0" borderId="30" xfId="0" quotePrefix="1" applyNumberFormat="1" applyFont="1" applyBorder="1" applyAlignment="1">
      <alignment horizontal="center" vertical="center"/>
    </xf>
    <xf numFmtId="5" fontId="5" fillId="0" borderId="23" xfId="0" quotePrefix="1" applyNumberFormat="1" applyFont="1" applyBorder="1" applyAlignment="1">
      <alignment horizontal="center" vertical="center"/>
    </xf>
    <xf numFmtId="5" fontId="5" fillId="0" borderId="7" xfId="0" quotePrefix="1" applyNumberFormat="1" applyFont="1" applyBorder="1" applyAlignment="1">
      <alignment horizontal="center" vertical="center"/>
    </xf>
    <xf numFmtId="5" fontId="5" fillId="0" borderId="31" xfId="0" quotePrefix="1" applyNumberFormat="1" applyFont="1" applyBorder="1" applyAlignment="1">
      <alignment horizontal="center" vertical="center"/>
    </xf>
    <xf numFmtId="167" fontId="4" fillId="0" borderId="25" xfId="0" quotePrefix="1" applyNumberFormat="1" applyFont="1" applyFill="1" applyBorder="1" applyAlignment="1">
      <alignment horizontal="center" vertical="center"/>
    </xf>
    <xf numFmtId="0" fontId="5" fillId="0" borderId="2" xfId="0" applyFont="1" applyBorder="1" applyAlignment="1">
      <alignment horizontal="center"/>
    </xf>
    <xf numFmtId="0" fontId="3" fillId="0" borderId="28" xfId="0" quotePrefix="1" applyFont="1" applyBorder="1" applyAlignment="1">
      <alignment horizontal="center" vertical="center"/>
    </xf>
    <xf numFmtId="0" fontId="3" fillId="0" borderId="7" xfId="0" quotePrefix="1" applyFont="1" applyBorder="1" applyAlignment="1">
      <alignment horizontal="center" vertical="center"/>
    </xf>
    <xf numFmtId="0" fontId="4" fillId="7" borderId="11" xfId="0" applyFont="1" applyFill="1" applyBorder="1" applyAlignment="1"/>
    <xf numFmtId="0" fontId="4" fillId="7" borderId="4" xfId="0" applyFont="1" applyFill="1" applyBorder="1" applyAlignment="1"/>
    <xf numFmtId="5" fontId="3" fillId="0" borderId="17" xfId="0" applyNumberFormat="1" applyFont="1" applyBorder="1" applyAlignment="1">
      <alignment horizontal="center" vertical="center"/>
    </xf>
    <xf numFmtId="0" fontId="3" fillId="2" borderId="2" xfId="0" applyNumberFormat="1" applyFont="1" applyFill="1" applyBorder="1" applyAlignment="1">
      <alignment horizontal="center" vertical="center" wrapText="1"/>
    </xf>
    <xf numFmtId="5" fontId="3" fillId="0" borderId="17"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3" fillId="2" borderId="25" xfId="0" applyNumberFormat="1" applyFont="1" applyFill="1" applyBorder="1" applyAlignment="1">
      <alignment horizontal="center" vertical="center" wrapText="1"/>
    </xf>
    <xf numFmtId="14" fontId="4" fillId="0" borderId="25" xfId="0" applyNumberFormat="1" applyFont="1" applyBorder="1" applyAlignment="1">
      <alignment horizontal="center" vertical="center"/>
    </xf>
    <xf numFmtId="0" fontId="3" fillId="0" borderId="25" xfId="0" applyFont="1" applyBorder="1" applyAlignment="1">
      <alignment horizontal="center" vertical="center"/>
    </xf>
    <xf numFmtId="0" fontId="0" fillId="0" borderId="0" xfId="0"/>
    <xf numFmtId="167" fontId="34" fillId="8" borderId="2" xfId="0" quotePrefix="1" applyNumberFormat="1" applyFont="1" applyFill="1" applyBorder="1" applyAlignment="1">
      <alignment horizontal="center" vertical="center"/>
    </xf>
    <xf numFmtId="167" fontId="3" fillId="0" borderId="2" xfId="0" quotePrefix="1" applyNumberFormat="1" applyFont="1" applyFill="1" applyBorder="1" applyAlignment="1">
      <alignment horizontal="center" vertical="center"/>
    </xf>
    <xf numFmtId="0" fontId="3" fillId="0" borderId="16" xfId="0" applyFont="1"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3" fillId="0" borderId="25" xfId="0" applyFont="1" applyBorder="1" applyAlignment="1">
      <alignment horizontal="center" vertical="center"/>
    </xf>
    <xf numFmtId="0" fontId="0" fillId="0" borderId="28" xfId="0" applyBorder="1" applyAlignment="1">
      <alignment horizontal="center" vertical="center"/>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0" fillId="0" borderId="24" xfId="0"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center" vertical="center"/>
    </xf>
    <xf numFmtId="0" fontId="0" fillId="0" borderId="0" xfId="0"/>
    <xf numFmtId="0" fontId="0" fillId="0" borderId="8" xfId="0" applyBorder="1" applyAlignment="1">
      <alignment horizontal="center" vertical="center"/>
    </xf>
    <xf numFmtId="5" fontId="3" fillId="0" borderId="28" xfId="0" applyNumberFormat="1" applyFont="1" applyBorder="1" applyAlignment="1">
      <alignment horizontal="center" vertical="center"/>
    </xf>
    <xf numFmtId="5" fontId="3" fillId="0" borderId="4" xfId="0" applyNumberFormat="1" applyFont="1" applyBorder="1" applyAlignment="1">
      <alignment horizontal="center" vertical="center"/>
    </xf>
    <xf numFmtId="0" fontId="3" fillId="0" borderId="33" xfId="0" applyFont="1" applyBorder="1" applyAlignment="1">
      <alignment horizontal="left" vertical="center"/>
    </xf>
    <xf numFmtId="167" fontId="35" fillId="8" borderId="2" xfId="0" quotePrefix="1" applyNumberFormat="1" applyFont="1" applyFill="1" applyBorder="1" applyAlignment="1">
      <alignment horizontal="center" vertical="center"/>
    </xf>
    <xf numFmtId="5" fontId="3" fillId="0" borderId="7" xfId="0" applyNumberFormat="1" applyFont="1" applyFill="1" applyBorder="1" applyAlignment="1">
      <alignment horizontal="center" vertical="center"/>
    </xf>
    <xf numFmtId="0" fontId="0" fillId="0" borderId="0" xfId="0"/>
    <xf numFmtId="0" fontId="4" fillId="12" borderId="4" xfId="0" applyFont="1" applyFill="1" applyBorder="1" applyAlignment="1"/>
    <xf numFmtId="0" fontId="0" fillId="0" borderId="0" xfId="0"/>
    <xf numFmtId="0" fontId="3" fillId="0" borderId="25" xfId="0" applyFont="1" applyBorder="1" applyAlignment="1">
      <alignment horizontal="center" vertical="center"/>
    </xf>
    <xf numFmtId="0" fontId="0" fillId="0" borderId="0" xfId="0"/>
    <xf numFmtId="167" fontId="4" fillId="0" borderId="2" xfId="0" quotePrefix="1" applyNumberFormat="1" applyFont="1" applyBorder="1" applyAlignment="1">
      <alignment horizontal="center" vertical="center" wrapText="1"/>
    </xf>
    <xf numFmtId="0" fontId="3" fillId="0" borderId="25" xfId="0" applyFont="1" applyBorder="1" applyAlignment="1">
      <alignment horizontal="center" vertical="center"/>
    </xf>
    <xf numFmtId="0" fontId="3" fillId="0" borderId="25" xfId="0" applyFont="1" applyFill="1" applyBorder="1" applyAlignment="1">
      <alignment horizontal="center" vertical="center"/>
    </xf>
    <xf numFmtId="0" fontId="22" fillId="0" borderId="33" xfId="1" applyFill="1" applyBorder="1" applyAlignment="1" applyProtection="1">
      <alignment horizontal="center" vertical="center"/>
    </xf>
    <xf numFmtId="0" fontId="22" fillId="0" borderId="16" xfId="1" applyFill="1" applyBorder="1" applyAlignment="1" applyProtection="1">
      <alignment horizontal="center" vertical="center"/>
    </xf>
    <xf numFmtId="0" fontId="0" fillId="0" borderId="0" xfId="0"/>
    <xf numFmtId="167" fontId="4" fillId="0" borderId="25" xfId="0" quotePrefix="1" applyNumberFormat="1" applyFont="1" applyFill="1" applyBorder="1" applyAlignment="1">
      <alignment horizontal="center" vertical="center" wrapText="1"/>
    </xf>
    <xf numFmtId="5" fontId="3" fillId="0" borderId="0" xfId="0" applyNumberFormat="1" applyFont="1" applyFill="1" applyBorder="1" applyAlignment="1">
      <alignment horizontal="center" vertical="center"/>
    </xf>
    <xf numFmtId="0" fontId="5" fillId="2" borderId="20" xfId="0" applyNumberFormat="1" applyFont="1" applyFill="1" applyBorder="1" applyAlignment="1">
      <alignment horizontal="center" vertical="center" wrapText="1"/>
    </xf>
    <xf numFmtId="0" fontId="6" fillId="2" borderId="19" xfId="0" applyNumberFormat="1" applyFont="1" applyFill="1" applyBorder="1" applyAlignment="1">
      <alignment horizontal="center" vertical="center"/>
    </xf>
    <xf numFmtId="0" fontId="5" fillId="2" borderId="49" xfId="0" applyNumberFormat="1" applyFont="1" applyFill="1" applyBorder="1" applyAlignment="1">
      <alignment horizontal="center" vertical="center" wrapText="1"/>
    </xf>
    <xf numFmtId="0" fontId="6" fillId="2" borderId="49" xfId="0" applyNumberFormat="1" applyFont="1" applyFill="1" applyBorder="1" applyAlignment="1">
      <alignment horizontal="center" vertical="center"/>
    </xf>
    <xf numFmtId="166" fontId="1" fillId="0" borderId="0" xfId="3" applyNumberFormat="1" applyFont="1" applyAlignment="1">
      <alignment horizontal="center" vertical="center"/>
    </xf>
    <xf numFmtId="0" fontId="0" fillId="0" borderId="0" xfId="0"/>
    <xf numFmtId="0" fontId="0" fillId="0" borderId="0" xfId="0"/>
    <xf numFmtId="0" fontId="0" fillId="0" borderId="0" xfId="0"/>
    <xf numFmtId="0" fontId="0" fillId="0" borderId="0" xfId="0"/>
    <xf numFmtId="14" fontId="4" fillId="0" borderId="26" xfId="0" quotePrefix="1" applyNumberFormat="1" applyFont="1" applyBorder="1" applyAlignment="1">
      <alignment horizontal="center" vertical="center"/>
    </xf>
    <xf numFmtId="0" fontId="0" fillId="0" borderId="0" xfId="0"/>
    <xf numFmtId="0" fontId="0" fillId="0" borderId="0" xfId="0"/>
    <xf numFmtId="5" fontId="3" fillId="0" borderId="25" xfId="0" applyNumberFormat="1" applyFont="1" applyBorder="1" applyAlignment="1">
      <alignment horizontal="center" vertical="center"/>
    </xf>
    <xf numFmtId="5" fontId="3" fillId="0" borderId="24" xfId="0" applyNumberFormat="1" applyFont="1" applyBorder="1" applyAlignment="1">
      <alignment horizontal="center" vertical="center"/>
    </xf>
    <xf numFmtId="49" fontId="4" fillId="0" borderId="2" xfId="0" quotePrefix="1" applyNumberFormat="1" applyFont="1" applyBorder="1" applyAlignment="1">
      <alignment horizontal="center" vertical="center" wrapText="1"/>
    </xf>
    <xf numFmtId="14" fontId="4" fillId="0" borderId="2" xfId="0" quotePrefix="1" applyNumberFormat="1" applyFont="1" applyBorder="1" applyAlignment="1">
      <alignment horizontal="center" vertical="center" wrapText="1"/>
    </xf>
    <xf numFmtId="167" fontId="4" fillId="8" borderId="25" xfId="0" quotePrefix="1"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5" fontId="18" fillId="0" borderId="0" xfId="0" applyNumberFormat="1" applyFont="1" applyFill="1" applyBorder="1" applyAlignment="1">
      <alignment horizontal="center" vertical="center"/>
    </xf>
    <xf numFmtId="167" fontId="4" fillId="0" borderId="2" xfId="0" quotePrefix="1" applyNumberFormat="1" applyFont="1" applyFill="1" applyBorder="1" applyAlignment="1">
      <alignment horizontal="center" vertical="center" wrapText="1" shrinkToFit="1"/>
    </xf>
    <xf numFmtId="167" fontId="4" fillId="0" borderId="2" xfId="0" quotePrefix="1" applyNumberFormat="1" applyFont="1" applyFill="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top" wrapText="1"/>
    </xf>
    <xf numFmtId="0" fontId="26" fillId="3" borderId="0" xfId="0" applyFont="1" applyFill="1" applyAlignment="1">
      <alignment horizontal="center"/>
    </xf>
    <xf numFmtId="0" fontId="0" fillId="3" borderId="0" xfId="0" applyFill="1" applyAlignment="1">
      <alignment horizontal="center"/>
    </xf>
    <xf numFmtId="0" fontId="15" fillId="7" borderId="12" xfId="0" applyFont="1" applyFill="1" applyBorder="1" applyAlignment="1">
      <alignment horizontal="center"/>
    </xf>
    <xf numFmtId="0" fontId="15" fillId="7" borderId="17" xfId="0" applyFont="1" applyFill="1" applyBorder="1" applyAlignment="1">
      <alignment horizontal="center"/>
    </xf>
    <xf numFmtId="0" fontId="15" fillId="7" borderId="1" xfId="0" applyFont="1" applyFill="1" applyBorder="1" applyAlignment="1">
      <alignment horizontal="center"/>
    </xf>
    <xf numFmtId="0" fontId="11" fillId="0" borderId="28" xfId="0" applyFont="1" applyBorder="1" applyAlignment="1">
      <alignment horizontal="left"/>
    </xf>
    <xf numFmtId="49" fontId="27" fillId="0" borderId="33" xfId="0" applyNumberFormat="1" applyFont="1" applyBorder="1" applyAlignment="1" applyProtection="1">
      <alignment horizontal="left" vertical="center" wrapText="1"/>
      <protection locked="0"/>
    </xf>
    <xf numFmtId="49" fontId="27" fillId="0" borderId="0" xfId="0" applyNumberFormat="1" applyFont="1" applyBorder="1" applyAlignment="1" applyProtection="1">
      <alignment horizontal="left" vertical="center" wrapText="1"/>
      <protection locked="0"/>
    </xf>
    <xf numFmtId="0" fontId="29" fillId="0" borderId="33" xfId="0" applyFont="1" applyBorder="1" applyAlignment="1">
      <alignment horizontal="center"/>
    </xf>
    <xf numFmtId="0" fontId="29" fillId="0" borderId="0" xfId="0" applyFont="1" applyBorder="1" applyAlignment="1">
      <alignment horizontal="center"/>
    </xf>
    <xf numFmtId="0" fontId="30" fillId="0" borderId="33" xfId="0" applyFont="1" applyBorder="1" applyAlignment="1">
      <alignment horizontal="center"/>
    </xf>
    <xf numFmtId="0" fontId="30" fillId="0" borderId="0" xfId="0" applyFont="1" applyBorder="1" applyAlignment="1">
      <alignment horizontal="center"/>
    </xf>
    <xf numFmtId="0" fontId="31" fillId="0" borderId="33" xfId="0" applyFont="1" applyBorder="1" applyAlignment="1">
      <alignment horizontal="center"/>
    </xf>
    <xf numFmtId="0" fontId="31" fillId="0" borderId="0" xfId="0" applyFont="1" applyBorder="1" applyAlignment="1">
      <alignment horizontal="center"/>
    </xf>
    <xf numFmtId="0" fontId="32" fillId="0" borderId="33" xfId="0" applyFont="1" applyBorder="1" applyAlignment="1">
      <alignment horizontal="center"/>
    </xf>
    <xf numFmtId="0" fontId="32" fillId="0" borderId="0" xfId="0" applyFont="1" applyBorder="1" applyAlignment="1">
      <alignment horizontal="center"/>
    </xf>
    <xf numFmtId="0" fontId="28" fillId="0" borderId="33" xfId="0" applyFont="1" applyBorder="1" applyAlignment="1">
      <alignment horizontal="center"/>
    </xf>
    <xf numFmtId="0" fontId="28" fillId="0" borderId="0" xfId="0" applyFont="1" applyBorder="1" applyAlignment="1">
      <alignment horizontal="center"/>
    </xf>
    <xf numFmtId="0" fontId="7" fillId="7" borderId="8" xfId="0" applyFont="1" applyFill="1" applyBorder="1" applyAlignment="1">
      <alignment horizontal="center"/>
    </xf>
    <xf numFmtId="0" fontId="7" fillId="7" borderId="28" xfId="0" applyFont="1" applyFill="1" applyBorder="1" applyAlignment="1">
      <alignment horizontal="center"/>
    </xf>
    <xf numFmtId="0" fontId="7" fillId="7" borderId="24" xfId="0" applyFont="1" applyFill="1" applyBorder="1" applyAlignment="1">
      <alignment horizontal="center"/>
    </xf>
    <xf numFmtId="0" fontId="7" fillId="7" borderId="33" xfId="0" applyFont="1" applyFill="1" applyBorder="1" applyAlignment="1">
      <alignment horizontal="center"/>
    </xf>
    <xf numFmtId="0" fontId="7" fillId="7" borderId="0" xfId="0" applyFont="1" applyFill="1" applyBorder="1" applyAlignment="1">
      <alignment horizontal="center"/>
    </xf>
    <xf numFmtId="0" fontId="7" fillId="7" borderId="16" xfId="0" applyFont="1" applyFill="1" applyBorder="1" applyAlignment="1">
      <alignment horizontal="center"/>
    </xf>
    <xf numFmtId="0" fontId="7" fillId="7" borderId="11" xfId="0" applyFont="1" applyFill="1" applyBorder="1" applyAlignment="1">
      <alignment horizontal="center"/>
    </xf>
    <xf numFmtId="0" fontId="7" fillId="7" borderId="4" xfId="0" applyFont="1" applyFill="1" applyBorder="1" applyAlignment="1">
      <alignment horizontal="center"/>
    </xf>
    <xf numFmtId="0" fontId="7" fillId="7" borderId="34" xfId="0" applyFont="1" applyFill="1" applyBorder="1" applyAlignment="1">
      <alignment horizontal="center"/>
    </xf>
    <xf numFmtId="0" fontId="9" fillId="0" borderId="8" xfId="0" applyFont="1" applyBorder="1" applyAlignment="1">
      <alignment horizontal="center"/>
    </xf>
    <xf numFmtId="0" fontId="9" fillId="0" borderId="28" xfId="0" applyFont="1" applyBorder="1" applyAlignment="1">
      <alignment horizontal="center"/>
    </xf>
    <xf numFmtId="0" fontId="10" fillId="0" borderId="11" xfId="0" applyFont="1" applyBorder="1" applyAlignment="1"/>
    <xf numFmtId="0" fontId="10" fillId="0" borderId="4" xfId="0" applyFont="1" applyBorder="1" applyAlignment="1"/>
    <xf numFmtId="0" fontId="10" fillId="0" borderId="34" xfId="0" applyFont="1" applyBorder="1" applyAlignment="1"/>
    <xf numFmtId="0" fontId="0" fillId="0" borderId="11" xfId="0" applyBorder="1" applyAlignment="1">
      <alignment horizontal="center"/>
    </xf>
    <xf numFmtId="0" fontId="0" fillId="0" borderId="4" xfId="0" applyBorder="1" applyAlignment="1">
      <alignment horizontal="center"/>
    </xf>
    <xf numFmtId="0" fontId="0" fillId="0" borderId="34" xfId="0" applyBorder="1" applyAlignment="1">
      <alignment horizontal="center"/>
    </xf>
    <xf numFmtId="0" fontId="10" fillId="0" borderId="33" xfId="0" applyFont="1" applyBorder="1" applyAlignment="1"/>
    <xf numFmtId="0" fontId="10" fillId="0" borderId="0" xfId="0" applyFont="1" applyBorder="1" applyAlignment="1"/>
    <xf numFmtId="0" fontId="10" fillId="0" borderId="16" xfId="0" applyFont="1" applyBorder="1" applyAlignment="1"/>
    <xf numFmtId="0" fontId="0" fillId="0" borderId="33"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8" fillId="0" borderId="0" xfId="0" applyFont="1" applyAlignment="1">
      <alignment horizontal="left" vertical="center"/>
    </xf>
    <xf numFmtId="0" fontId="4" fillId="6" borderId="12"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 xfId="0" applyFont="1" applyFill="1" applyBorder="1" applyAlignment="1">
      <alignment horizontal="center" vertical="center"/>
    </xf>
    <xf numFmtId="0" fontId="11" fillId="0" borderId="8" xfId="0" applyFont="1" applyBorder="1" applyAlignment="1">
      <alignment vertical="center"/>
    </xf>
    <xf numFmtId="0" fontId="11" fillId="0" borderId="28" xfId="0" applyFont="1" applyBorder="1" applyAlignment="1">
      <alignment vertical="center"/>
    </xf>
    <xf numFmtId="0" fontId="11" fillId="0" borderId="24" xfId="0" applyFont="1" applyBorder="1" applyAlignment="1">
      <alignment vertical="center"/>
    </xf>
    <xf numFmtId="0" fontId="11" fillId="0" borderId="8" xfId="0" applyFont="1" applyBorder="1" applyAlignment="1">
      <alignment horizontal="left" vertical="center"/>
    </xf>
    <xf numFmtId="0" fontId="11" fillId="0" borderId="28" xfId="0" applyFont="1" applyBorder="1" applyAlignment="1">
      <alignment horizontal="left" vertical="center"/>
    </xf>
    <xf numFmtId="0" fontId="11" fillId="0" borderId="24" xfId="0" applyFont="1" applyBorder="1" applyAlignment="1">
      <alignment horizontal="left" vertical="center"/>
    </xf>
    <xf numFmtId="0" fontId="14" fillId="0" borderId="0" xfId="0" applyFont="1" applyBorder="1" applyAlignment="1">
      <alignment horizontal="left" vertical="center"/>
    </xf>
    <xf numFmtId="0" fontId="10" fillId="0" borderId="33" xfId="0" applyFont="1" applyBorder="1" applyAlignment="1">
      <alignment horizontal="left" vertical="center"/>
    </xf>
    <xf numFmtId="0" fontId="10" fillId="0" borderId="0" xfId="0" applyFont="1" applyBorder="1" applyAlignment="1">
      <alignment horizontal="left" vertical="center"/>
    </xf>
    <xf numFmtId="0" fontId="10" fillId="0" borderId="16" xfId="0" applyFont="1" applyBorder="1" applyAlignment="1">
      <alignment horizontal="left" vertical="center"/>
    </xf>
    <xf numFmtId="0" fontId="10" fillId="0" borderId="11" xfId="0" applyFont="1" applyBorder="1" applyAlignment="1">
      <alignment horizontal="left" vertical="center"/>
    </xf>
    <xf numFmtId="0" fontId="10" fillId="0" borderId="4" xfId="0" applyFont="1" applyBorder="1" applyAlignment="1">
      <alignment horizontal="left" vertical="center"/>
    </xf>
    <xf numFmtId="0" fontId="10" fillId="0" borderId="34" xfId="0" applyFont="1" applyBorder="1" applyAlignment="1">
      <alignment horizontal="left" vertical="center"/>
    </xf>
    <xf numFmtId="0" fontId="13" fillId="7" borderId="12" xfId="0" applyFont="1" applyFill="1" applyBorder="1" applyAlignment="1">
      <alignment horizontal="center"/>
    </xf>
    <xf numFmtId="0" fontId="13" fillId="7" borderId="17" xfId="0" applyFont="1" applyFill="1" applyBorder="1" applyAlignment="1">
      <alignment horizontal="center"/>
    </xf>
    <xf numFmtId="0" fontId="13" fillId="7" borderId="1" xfId="0" applyFont="1" applyFill="1" applyBorder="1" applyAlignment="1">
      <alignment horizontal="center"/>
    </xf>
    <xf numFmtId="0" fontId="14" fillId="0" borderId="28" xfId="0" applyFont="1" applyBorder="1" applyAlignment="1">
      <alignment horizontal="left" vertical="center"/>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2" xfId="0" applyFont="1" applyBorder="1" applyAlignment="1">
      <alignment horizontal="center" vertical="center"/>
    </xf>
    <xf numFmtId="0" fontId="4" fillId="0" borderId="1" xfId="0" applyFont="1" applyBorder="1" applyAlignment="1">
      <alignment horizontal="center" vertical="center"/>
    </xf>
    <xf numFmtId="0" fontId="3" fillId="0" borderId="8" xfId="0" applyFont="1" applyBorder="1" applyAlignment="1">
      <alignment horizontal="center" vertical="center"/>
    </xf>
    <xf numFmtId="0" fontId="3" fillId="0" borderId="24" xfId="0" applyFont="1" applyBorder="1" applyAlignment="1">
      <alignment horizontal="center" vertical="center"/>
    </xf>
    <xf numFmtId="0" fontId="3" fillId="0" borderId="33" xfId="0" applyFont="1" applyBorder="1" applyAlignment="1">
      <alignment horizontal="center" vertical="center"/>
    </xf>
    <xf numFmtId="0" fontId="3" fillId="0" borderId="16" xfId="0" applyFont="1" applyBorder="1" applyAlignment="1">
      <alignment horizontal="center" vertical="center"/>
    </xf>
    <xf numFmtId="0" fontId="3" fillId="0" borderId="11" xfId="0" applyFont="1" applyBorder="1" applyAlignment="1">
      <alignment horizontal="center" vertical="center"/>
    </xf>
    <xf numFmtId="0" fontId="3" fillId="0" borderId="34" xfId="0" applyFont="1" applyBorder="1" applyAlignment="1">
      <alignment horizontal="center" vertical="center"/>
    </xf>
    <xf numFmtId="0" fontId="3" fillId="0" borderId="25" xfId="0" applyNumberFormat="1" applyFont="1" applyBorder="1" applyAlignment="1">
      <alignment horizontal="center" vertical="center"/>
    </xf>
    <xf numFmtId="0" fontId="3" fillId="0" borderId="19" xfId="0" applyNumberFormat="1" applyFont="1" applyBorder="1" applyAlignment="1">
      <alignment horizontal="center" vertical="center"/>
    </xf>
    <xf numFmtId="0" fontId="0" fillId="0" borderId="20" xfId="0" applyBorder="1" applyAlignment="1">
      <alignment horizontal="center" vertical="center"/>
    </xf>
    <xf numFmtId="5" fontId="3" fillId="0" borderId="25" xfId="0" applyNumberFormat="1" applyFont="1" applyBorder="1" applyAlignment="1">
      <alignment horizontal="center" vertical="center"/>
    </xf>
    <xf numFmtId="0" fontId="0" fillId="0" borderId="19" xfId="0" applyBorder="1" applyAlignment="1">
      <alignment horizontal="center" vertical="center"/>
    </xf>
    <xf numFmtId="5" fontId="17" fillId="10" borderId="8" xfId="0" applyNumberFormat="1" applyFont="1" applyFill="1" applyBorder="1" applyAlignment="1">
      <alignment horizontal="center" vertical="center" wrapText="1"/>
    </xf>
    <xf numFmtId="5" fontId="17" fillId="10" borderId="24" xfId="0" applyNumberFormat="1" applyFont="1" applyFill="1" applyBorder="1" applyAlignment="1">
      <alignment horizontal="center" vertical="center" wrapText="1"/>
    </xf>
    <xf numFmtId="5" fontId="17" fillId="10" borderId="11" xfId="0" applyNumberFormat="1" applyFont="1" applyFill="1" applyBorder="1" applyAlignment="1">
      <alignment horizontal="center" vertical="center" wrapText="1"/>
    </xf>
    <xf numFmtId="5" fontId="17" fillId="10" borderId="34" xfId="0" applyNumberFormat="1" applyFont="1" applyFill="1" applyBorder="1" applyAlignment="1">
      <alignment horizontal="center" vertical="center" wrapText="1"/>
    </xf>
    <xf numFmtId="9" fontId="17" fillId="11" borderId="16" xfId="0" applyNumberFormat="1" applyFont="1" applyFill="1" applyBorder="1" applyAlignment="1">
      <alignment horizontal="center" vertical="center" wrapText="1"/>
    </xf>
    <xf numFmtId="9" fontId="17" fillId="11" borderId="34" xfId="0" applyNumberFormat="1" applyFont="1" applyFill="1" applyBorder="1" applyAlignment="1">
      <alignment horizontal="center" vertical="center" wrapText="1"/>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4" fillId="7" borderId="12" xfId="0" applyFont="1" applyFill="1" applyBorder="1" applyAlignment="1">
      <alignment horizontal="center"/>
    </xf>
    <xf numFmtId="0" fontId="4" fillId="7" borderId="17" xfId="0" applyFont="1" applyFill="1" applyBorder="1" applyAlignment="1">
      <alignment horizontal="center"/>
    </xf>
    <xf numFmtId="0" fontId="4" fillId="7" borderId="1" xfId="0" applyFont="1" applyFill="1" applyBorder="1" applyAlignment="1">
      <alignment horizontal="center"/>
    </xf>
    <xf numFmtId="0" fontId="3" fillId="0" borderId="28" xfId="0" applyFont="1" applyBorder="1" applyAlignment="1">
      <alignment horizontal="center" vertical="center"/>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165" fontId="17" fillId="11" borderId="19" xfId="0" applyNumberFormat="1" applyFont="1" applyFill="1" applyBorder="1" applyAlignment="1">
      <alignment horizontal="center" vertical="center" wrapText="1"/>
    </xf>
    <xf numFmtId="165" fontId="17" fillId="11" borderId="20" xfId="0" applyNumberFormat="1" applyFont="1" applyFill="1" applyBorder="1" applyAlignment="1">
      <alignment horizontal="center" vertical="center" wrapText="1"/>
    </xf>
    <xf numFmtId="0" fontId="22" fillId="0" borderId="38" xfId="1" applyBorder="1" applyAlignment="1" applyProtection="1">
      <alignment horizontal="center" vertical="center"/>
    </xf>
    <xf numFmtId="0" fontId="22" fillId="0" borderId="40" xfId="1" applyBorder="1" applyAlignment="1" applyProtection="1">
      <alignment horizontal="center" vertical="center"/>
    </xf>
    <xf numFmtId="0" fontId="22" fillId="0" borderId="41" xfId="1" applyBorder="1" applyAlignment="1" applyProtection="1">
      <alignment horizontal="center" vertical="center"/>
    </xf>
    <xf numFmtId="0" fontId="22" fillId="0" borderId="43" xfId="1" applyBorder="1" applyAlignment="1" applyProtection="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33" fillId="9" borderId="12" xfId="0" applyFont="1" applyFill="1" applyBorder="1" applyAlignment="1">
      <alignment horizontal="center"/>
    </xf>
    <xf numFmtId="0" fontId="33" fillId="9" borderId="17" xfId="0" applyFont="1" applyFill="1" applyBorder="1" applyAlignment="1">
      <alignment horizontal="center"/>
    </xf>
    <xf numFmtId="0" fontId="33" fillId="9" borderId="1" xfId="0" applyFont="1" applyFill="1" applyBorder="1" applyAlignment="1">
      <alignment horizontal="center"/>
    </xf>
    <xf numFmtId="0" fontId="4" fillId="0" borderId="17" xfId="0" applyFont="1" applyBorder="1" applyAlignment="1">
      <alignment horizontal="center" vertical="center" wrapText="1"/>
    </xf>
    <xf numFmtId="0" fontId="3" fillId="0" borderId="25" xfId="0" applyFont="1" applyFill="1" applyBorder="1" applyAlignment="1">
      <alignment horizontal="center" vertical="center"/>
    </xf>
    <xf numFmtId="0" fontId="3" fillId="0" borderId="19" xfId="0" applyFont="1" applyFill="1" applyBorder="1" applyAlignment="1">
      <alignment horizontal="center" vertical="center"/>
    </xf>
    <xf numFmtId="0" fontId="0" fillId="0" borderId="20" xfId="0" applyFill="1" applyBorder="1" applyAlignment="1">
      <alignment horizontal="center" vertical="center"/>
    </xf>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55" xfId="0" applyFont="1" applyBorder="1" applyAlignment="1">
      <alignment horizontal="center" vertical="center"/>
    </xf>
    <xf numFmtId="0" fontId="3" fillId="0" borderId="21" xfId="0" applyFont="1" applyBorder="1" applyAlignment="1">
      <alignment horizontal="center" vertical="center"/>
    </xf>
    <xf numFmtId="0" fontId="3" fillId="0" borderId="56" xfId="0" applyFont="1" applyBorder="1" applyAlignment="1">
      <alignment horizontal="center" vertical="center"/>
    </xf>
    <xf numFmtId="0" fontId="3" fillId="0" borderId="53" xfId="0" applyFont="1" applyBorder="1" applyAlignment="1">
      <alignment horizontal="center" vertical="center"/>
    </xf>
    <xf numFmtId="0" fontId="3" fillId="0" borderId="18" xfId="0" applyFont="1" applyBorder="1" applyAlignment="1">
      <alignment horizontal="center" vertical="center"/>
    </xf>
    <xf numFmtId="0" fontId="3" fillId="0" borderId="54" xfId="0" applyFont="1" applyBorder="1" applyAlignment="1">
      <alignment horizontal="center" vertical="center"/>
    </xf>
    <xf numFmtId="0" fontId="3" fillId="0" borderId="44" xfId="0" applyFont="1" applyBorder="1" applyAlignment="1">
      <alignment horizontal="center" vertical="center"/>
    </xf>
    <xf numFmtId="0" fontId="3" fillId="0" borderId="15" xfId="0" applyFont="1" applyBorder="1" applyAlignment="1">
      <alignment horizontal="center" vertical="center"/>
    </xf>
    <xf numFmtId="0" fontId="3" fillId="0" borderId="5" xfId="0" applyFont="1"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3" fillId="0" borderId="35" xfId="0" applyFont="1" applyBorder="1" applyAlignment="1">
      <alignment horizontal="center" vertical="center"/>
    </xf>
    <xf numFmtId="0" fontId="3" fillId="0" borderId="37" xfId="0" applyFont="1" applyBorder="1" applyAlignment="1">
      <alignment horizontal="center" vertical="center"/>
    </xf>
    <xf numFmtId="0" fontId="4" fillId="7" borderId="11" xfId="0" applyFont="1" applyFill="1" applyBorder="1" applyAlignment="1">
      <alignment horizontal="center"/>
    </xf>
    <xf numFmtId="0" fontId="4" fillId="7" borderId="4" xfId="0" applyFont="1" applyFill="1" applyBorder="1" applyAlignment="1">
      <alignment horizontal="center"/>
    </xf>
    <xf numFmtId="0" fontId="4" fillId="7" borderId="34" xfId="0" applyFont="1" applyFill="1" applyBorder="1" applyAlignment="1">
      <alignment horizontal="center"/>
    </xf>
    <xf numFmtId="0" fontId="3" fillId="8" borderId="8"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3" fillId="8" borderId="16"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8" borderId="34" xfId="0" applyFont="1" applyFill="1" applyBorder="1" applyAlignment="1">
      <alignment horizontal="center" vertical="center" wrapText="1"/>
    </xf>
    <xf numFmtId="0" fontId="22" fillId="0" borderId="53" xfId="1" applyBorder="1" applyAlignment="1" applyProtection="1">
      <alignment horizontal="center" vertical="center"/>
    </xf>
    <xf numFmtId="0" fontId="22" fillId="0" borderId="54" xfId="1" applyBorder="1" applyAlignment="1" applyProtection="1">
      <alignment horizontal="center" vertical="center"/>
    </xf>
    <xf numFmtId="0" fontId="22" fillId="0" borderId="45" xfId="1" applyBorder="1" applyAlignment="1" applyProtection="1">
      <alignment horizontal="center" vertical="center"/>
    </xf>
    <xf numFmtId="0" fontId="22" fillId="0" borderId="47" xfId="1" applyBorder="1" applyAlignment="1" applyProtection="1">
      <alignment horizontal="center" vertical="center"/>
    </xf>
    <xf numFmtId="0" fontId="0" fillId="0" borderId="53" xfId="0" applyBorder="1" applyAlignment="1">
      <alignment horizontal="center" vertical="center"/>
    </xf>
    <xf numFmtId="0" fontId="0" fillId="0" borderId="18" xfId="0" applyBorder="1" applyAlignment="1">
      <alignment horizontal="center" vertical="center"/>
    </xf>
    <xf numFmtId="0" fontId="0" fillId="0" borderId="54"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3" fillId="0" borderId="19" xfId="0" applyFont="1" applyBorder="1" applyAlignment="1">
      <alignment horizontal="center" vertical="center"/>
    </xf>
    <xf numFmtId="0" fontId="3" fillId="0" borderId="59" xfId="0" applyFont="1" applyBorder="1" applyAlignment="1">
      <alignment horizontal="center" vertical="center"/>
    </xf>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0" fillId="0" borderId="26" xfId="0" applyBorder="1"/>
    <xf numFmtId="0" fontId="0" fillId="0" borderId="62" xfId="0" applyBorder="1"/>
    <xf numFmtId="10" fontId="3" fillId="0" borderId="8" xfId="0" applyNumberFormat="1" applyFont="1" applyBorder="1" applyAlignment="1">
      <alignment horizontal="center" vertical="center" wrapText="1"/>
    </xf>
    <xf numFmtId="10" fontId="3" fillId="0" borderId="28" xfId="0" applyNumberFormat="1" applyFont="1" applyBorder="1" applyAlignment="1">
      <alignment horizontal="center" vertical="center" wrapText="1"/>
    </xf>
    <xf numFmtId="10" fontId="3" fillId="0" borderId="24" xfId="0" applyNumberFormat="1" applyFont="1" applyBorder="1" applyAlignment="1">
      <alignment horizontal="center" vertical="center" wrapText="1"/>
    </xf>
    <xf numFmtId="10" fontId="3" fillId="0" borderId="33" xfId="0" applyNumberFormat="1" applyFont="1" applyBorder="1" applyAlignment="1">
      <alignment horizontal="center" vertical="center" wrapText="1"/>
    </xf>
    <xf numFmtId="10" fontId="3" fillId="0" borderId="0" xfId="0" applyNumberFormat="1" applyFont="1" applyBorder="1" applyAlignment="1">
      <alignment horizontal="center" vertical="center" wrapText="1"/>
    </xf>
    <xf numFmtId="10" fontId="3" fillId="0" borderId="16" xfId="0" applyNumberFormat="1" applyFont="1" applyBorder="1" applyAlignment="1">
      <alignment horizontal="center" vertical="center" wrapText="1"/>
    </xf>
    <xf numFmtId="10" fontId="3" fillId="0" borderId="11" xfId="0" applyNumberFormat="1" applyFont="1" applyBorder="1" applyAlignment="1">
      <alignment horizontal="center" vertical="center" wrapText="1"/>
    </xf>
    <xf numFmtId="10" fontId="3" fillId="0" borderId="4" xfId="0" applyNumberFormat="1" applyFont="1" applyBorder="1" applyAlignment="1">
      <alignment horizontal="center" vertical="center" wrapText="1"/>
    </xf>
    <xf numFmtId="10" fontId="3" fillId="0" borderId="34" xfId="0" applyNumberFormat="1" applyFont="1" applyBorder="1" applyAlignment="1">
      <alignment horizontal="center" vertical="center" wrapText="1"/>
    </xf>
    <xf numFmtId="0" fontId="3" fillId="0" borderId="36" xfId="0" applyFont="1" applyBorder="1" applyAlignment="1">
      <alignment horizontal="center" vertical="center"/>
    </xf>
    <xf numFmtId="0" fontId="3" fillId="0" borderId="64"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35"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5" xfId="0" applyFont="1" applyFill="1" applyBorder="1" applyAlignment="1">
      <alignment horizontal="center" vertical="center"/>
    </xf>
    <xf numFmtId="0" fontId="3" fillId="0" borderId="36"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66" xfId="0" applyFont="1" applyBorder="1" applyAlignment="1">
      <alignment horizontal="center" vertical="center"/>
    </xf>
    <xf numFmtId="0" fontId="3" fillId="0" borderId="12" xfId="0" applyFont="1" applyBorder="1" applyAlignment="1">
      <alignment horizontal="center" vertical="center"/>
    </xf>
    <xf numFmtId="0" fontId="3" fillId="0" borderId="17" xfId="0" applyFont="1" applyBorder="1" applyAlignment="1">
      <alignment horizontal="center" vertical="center"/>
    </xf>
    <xf numFmtId="0" fontId="3" fillId="0" borderId="1" xfId="0" applyFont="1" applyBorder="1" applyAlignment="1">
      <alignment horizontal="center" vertical="center"/>
    </xf>
    <xf numFmtId="0" fontId="3" fillId="0" borderId="12" xfId="0" applyFont="1" applyBorder="1" applyAlignment="1">
      <alignment horizontal="center" vertical="center" wrapText="1"/>
    </xf>
    <xf numFmtId="0" fontId="0" fillId="0" borderId="17" xfId="0" applyBorder="1"/>
    <xf numFmtId="0" fontId="0" fillId="0" borderId="1" xfId="0" applyBorder="1"/>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center" vertical="center"/>
    </xf>
    <xf numFmtId="0" fontId="22" fillId="0" borderId="44" xfId="1" applyBorder="1" applyAlignment="1" applyProtection="1">
      <alignment horizontal="center" vertical="center"/>
    </xf>
    <xf numFmtId="0" fontId="22" fillId="0" borderId="5" xfId="1" applyBorder="1" applyAlignment="1" applyProtection="1">
      <alignment horizontal="center" vertical="center"/>
    </xf>
    <xf numFmtId="0" fontId="22" fillId="0" borderId="0" xfId="1" applyAlignment="1" applyProtection="1">
      <alignment horizontal="center" vertical="center"/>
    </xf>
    <xf numFmtId="0" fontId="0" fillId="0" borderId="55" xfId="0"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3" fillId="0" borderId="1" xfId="0" applyFont="1" applyBorder="1" applyAlignment="1">
      <alignment horizontal="center" vertical="center" wrapText="1"/>
    </xf>
    <xf numFmtId="0" fontId="26" fillId="3" borderId="0" xfId="0" applyFont="1" applyFill="1" applyAlignment="1">
      <alignment horizontal="left" vertical="center"/>
    </xf>
    <xf numFmtId="0" fontId="4" fillId="0" borderId="17" xfId="0" applyFont="1" applyBorder="1" applyAlignment="1">
      <alignment horizontal="center" vertical="center"/>
    </xf>
    <xf numFmtId="1" fontId="17" fillId="3" borderId="12"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4" fillId="4" borderId="25"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21" fillId="5" borderId="25" xfId="1" applyFont="1" applyFill="1" applyBorder="1" applyAlignment="1" applyProtection="1">
      <alignment horizontal="center" vertical="center" wrapText="1"/>
    </xf>
    <xf numFmtId="0" fontId="21" fillId="5" borderId="20" xfId="1" applyFont="1" applyFill="1" applyBorder="1" applyAlignment="1" applyProtection="1">
      <alignment horizontal="center" vertical="center" wrapText="1"/>
    </xf>
    <xf numFmtId="5" fontId="3" fillId="0" borderId="24" xfId="0" applyNumberFormat="1" applyFont="1" applyBorder="1" applyAlignment="1">
      <alignment horizontal="center" vertical="center"/>
    </xf>
    <xf numFmtId="0" fontId="0" fillId="0" borderId="44" xfId="0" applyBorder="1" applyAlignment="1">
      <alignment horizontal="center" vertical="center"/>
    </xf>
    <xf numFmtId="0" fontId="0" fillId="0" borderId="5" xfId="0" applyBorder="1" applyAlignment="1">
      <alignment horizontal="center" vertical="center"/>
    </xf>
    <xf numFmtId="5" fontId="3" fillId="0" borderId="19" xfId="0" applyNumberFormat="1" applyFont="1" applyBorder="1" applyAlignment="1">
      <alignment horizontal="center" vertical="center"/>
    </xf>
    <xf numFmtId="0" fontId="3" fillId="0" borderId="41" xfId="0" applyFont="1" applyBorder="1" applyAlignment="1">
      <alignment horizontal="center" vertical="center"/>
    </xf>
    <xf numFmtId="0" fontId="3" fillId="0" borderId="43" xfId="0" applyFont="1" applyBorder="1" applyAlignment="1">
      <alignment horizontal="center" vertical="center"/>
    </xf>
    <xf numFmtId="0" fontId="3" fillId="0" borderId="45" xfId="0" applyFont="1" applyBorder="1" applyAlignment="1">
      <alignment horizontal="center" vertical="center"/>
    </xf>
    <xf numFmtId="0" fontId="3" fillId="0" borderId="47" xfId="0" applyFont="1" applyBorder="1" applyAlignment="1">
      <alignment horizontal="center" vertical="center"/>
    </xf>
    <xf numFmtId="5" fontId="3" fillId="0" borderId="20" xfId="0" applyNumberFormat="1" applyFont="1" applyBorder="1" applyAlignment="1">
      <alignment horizontal="center" vertical="center"/>
    </xf>
    <xf numFmtId="0" fontId="22" fillId="0" borderId="8" xfId="1" applyBorder="1" applyAlignment="1" applyProtection="1">
      <alignment horizontal="center" vertical="center"/>
    </xf>
    <xf numFmtId="0" fontId="22" fillId="0" borderId="24" xfId="1" applyBorder="1" applyAlignment="1" applyProtection="1">
      <alignment horizontal="center" vertical="center"/>
    </xf>
    <xf numFmtId="0" fontId="22" fillId="0" borderId="33" xfId="1" applyBorder="1" applyAlignment="1" applyProtection="1">
      <alignment horizontal="center" vertical="center"/>
    </xf>
    <xf numFmtId="0" fontId="22" fillId="0" borderId="16" xfId="1" applyBorder="1" applyAlignment="1" applyProtection="1">
      <alignment horizontal="center" vertical="center"/>
    </xf>
    <xf numFmtId="0" fontId="22" fillId="0" borderId="11" xfId="1" applyBorder="1" applyAlignment="1" applyProtection="1">
      <alignment horizontal="center" vertical="center"/>
    </xf>
    <xf numFmtId="0" fontId="22" fillId="0" borderId="34" xfId="1" applyBorder="1" applyAlignment="1" applyProtection="1">
      <alignment horizontal="center" vertical="center"/>
    </xf>
    <xf numFmtId="0" fontId="3" fillId="0" borderId="8" xfId="0" applyFont="1" applyFill="1" applyBorder="1" applyAlignment="1">
      <alignment horizontal="center" vertical="center" wrapText="1"/>
    </xf>
    <xf numFmtId="0" fontId="0" fillId="0" borderId="24" xfId="0" applyFill="1" applyBorder="1" applyAlignment="1">
      <alignment horizontal="center" vertical="center" wrapText="1"/>
    </xf>
    <xf numFmtId="0" fontId="3" fillId="0" borderId="33" xfId="0" applyFont="1" applyFill="1" applyBorder="1" applyAlignment="1">
      <alignment horizontal="center" vertical="center" wrapText="1"/>
    </xf>
    <xf numFmtId="0" fontId="0" fillId="0" borderId="16" xfId="0" applyFill="1" applyBorder="1" applyAlignment="1">
      <alignment horizontal="center" vertical="center" wrapText="1"/>
    </xf>
    <xf numFmtId="0" fontId="3" fillId="0" borderId="8" xfId="0" applyFont="1" applyFill="1" applyBorder="1" applyAlignment="1">
      <alignment horizontal="center" vertical="center"/>
    </xf>
    <xf numFmtId="0" fontId="0" fillId="0" borderId="24" xfId="0" applyFill="1" applyBorder="1" applyAlignment="1">
      <alignment horizontal="center" vertical="center"/>
    </xf>
    <xf numFmtId="0" fontId="3" fillId="0" borderId="33" xfId="0" applyFont="1" applyFill="1" applyBorder="1" applyAlignment="1">
      <alignment horizontal="center" vertical="center"/>
    </xf>
    <xf numFmtId="0" fontId="0" fillId="0" borderId="16" xfId="0"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8"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1" xfId="0" applyFont="1" applyBorder="1" applyAlignment="1">
      <alignment horizontal="center" vertical="center"/>
    </xf>
    <xf numFmtId="0" fontId="22" fillId="0" borderId="55" xfId="1" applyBorder="1" applyAlignment="1" applyProtection="1">
      <alignment horizontal="center" vertical="center"/>
    </xf>
    <xf numFmtId="0" fontId="22" fillId="0" borderId="56" xfId="1" applyBorder="1" applyAlignment="1" applyProtection="1">
      <alignment horizontal="center" vertical="center"/>
    </xf>
    <xf numFmtId="5" fontId="3" fillId="8" borderId="25" xfId="0" applyNumberFormat="1" applyFont="1" applyFill="1" applyBorder="1" applyAlignment="1">
      <alignment horizontal="center" vertical="center"/>
    </xf>
    <xf numFmtId="5" fontId="3" fillId="8" borderId="19" xfId="0" applyNumberFormat="1" applyFont="1" applyFill="1" applyBorder="1" applyAlignment="1">
      <alignment horizontal="center" vertical="center"/>
    </xf>
    <xf numFmtId="5" fontId="3" fillId="8" borderId="20" xfId="0" applyNumberFormat="1" applyFont="1" applyFill="1" applyBorder="1" applyAlignment="1">
      <alignment horizontal="center" vertical="center"/>
    </xf>
    <xf numFmtId="0" fontId="0" fillId="0" borderId="60" xfId="0" applyBorder="1" applyAlignment="1">
      <alignment horizontal="center" vertical="center"/>
    </xf>
    <xf numFmtId="0" fontId="0" fillId="0" borderId="62" xfId="0" applyBorder="1" applyAlignment="1">
      <alignment horizontal="center" vertical="center"/>
    </xf>
    <xf numFmtId="0" fontId="0" fillId="0" borderId="32" xfId="0" applyBorder="1" applyAlignment="1">
      <alignment horizontal="center" vertical="center"/>
    </xf>
    <xf numFmtId="0" fontId="3" fillId="0" borderId="24"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4"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46" xfId="0" applyFont="1" applyBorder="1" applyAlignment="1">
      <alignment horizontal="center" vertical="center"/>
    </xf>
    <xf numFmtId="5" fontId="3" fillId="0" borderId="16" xfId="0" applyNumberFormat="1" applyFont="1" applyBorder="1" applyAlignment="1">
      <alignment horizontal="center" vertical="center"/>
    </xf>
    <xf numFmtId="5" fontId="3" fillId="0" borderId="34" xfId="0" applyNumberFormat="1" applyFont="1" applyBorder="1" applyAlignment="1">
      <alignment horizontal="center" vertical="center"/>
    </xf>
    <xf numFmtId="5" fontId="3" fillId="0" borderId="25" xfId="0" applyNumberFormat="1" applyFont="1" applyFill="1" applyBorder="1" applyAlignment="1">
      <alignment horizontal="center" vertical="center"/>
    </xf>
    <xf numFmtId="5" fontId="3" fillId="0" borderId="19" xfId="0" applyNumberFormat="1" applyFont="1" applyFill="1" applyBorder="1" applyAlignment="1">
      <alignment horizontal="center" vertical="center"/>
    </xf>
    <xf numFmtId="0" fontId="3" fillId="8" borderId="38"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53"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4" xfId="0" applyFont="1" applyFill="1" applyBorder="1" applyAlignment="1">
      <alignment horizontal="center" vertical="center"/>
    </xf>
    <xf numFmtId="0" fontId="3" fillId="8" borderId="6" xfId="0" applyFont="1" applyFill="1" applyBorder="1" applyAlignment="1">
      <alignment horizontal="center" vertical="center"/>
    </xf>
    <xf numFmtId="0" fontId="3" fillId="0" borderId="2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wrapText="1"/>
    </xf>
    <xf numFmtId="0" fontId="0" fillId="0" borderId="28" xfId="0" applyFill="1" applyBorder="1" applyAlignment="1">
      <alignment horizontal="center" vertical="center"/>
    </xf>
    <xf numFmtId="0" fontId="0" fillId="0" borderId="0" xfId="0" applyFill="1" applyBorder="1" applyAlignment="1">
      <alignment horizontal="center" vertical="center"/>
    </xf>
    <xf numFmtId="0" fontId="3" fillId="0" borderId="42" xfId="0" applyFont="1" applyBorder="1" applyAlignment="1">
      <alignment horizontal="center" vertical="center"/>
    </xf>
    <xf numFmtId="0" fontId="3" fillId="0" borderId="1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28" xfId="0" applyBorder="1"/>
    <xf numFmtId="0" fontId="0" fillId="0" borderId="0" xfId="0" applyBorder="1"/>
    <xf numFmtId="0" fontId="0" fillId="0" borderId="0" xfId="0"/>
    <xf numFmtId="0" fontId="0" fillId="0" borderId="4" xfId="0" applyBorder="1"/>
    <xf numFmtId="5" fontId="3" fillId="0" borderId="20" xfId="0" applyNumberFormat="1" applyFont="1" applyFill="1" applyBorder="1" applyAlignment="1">
      <alignment horizontal="center" vertical="center"/>
    </xf>
    <xf numFmtId="5" fontId="3" fillId="0" borderId="50" xfId="0" applyNumberFormat="1" applyFont="1" applyFill="1" applyBorder="1" applyAlignment="1">
      <alignment horizontal="center" vertical="center"/>
    </xf>
    <xf numFmtId="5" fontId="3" fillId="0" borderId="51" xfId="0" applyNumberFormat="1" applyFont="1" applyFill="1" applyBorder="1" applyAlignment="1">
      <alignment horizontal="center" vertical="center"/>
    </xf>
    <xf numFmtId="0" fontId="20" fillId="0" borderId="8" xfId="2" applyFont="1" applyFill="1" applyBorder="1" applyAlignment="1">
      <alignment horizontal="center" vertical="top" wrapText="1"/>
    </xf>
    <xf numFmtId="0" fontId="20" fillId="0" borderId="28" xfId="2" applyFont="1" applyFill="1" applyBorder="1" applyAlignment="1">
      <alignment horizontal="center" vertical="top" wrapText="1"/>
    </xf>
    <xf numFmtId="0" fontId="20" fillId="0" borderId="24" xfId="2" applyFont="1" applyFill="1" applyBorder="1" applyAlignment="1">
      <alignment horizontal="center" vertical="top" wrapText="1"/>
    </xf>
    <xf numFmtId="0" fontId="20" fillId="0" borderId="33" xfId="2" applyFont="1" applyFill="1" applyBorder="1" applyAlignment="1">
      <alignment horizontal="center" vertical="top" wrapText="1"/>
    </xf>
    <xf numFmtId="0" fontId="20" fillId="0" borderId="0" xfId="2" applyFont="1" applyFill="1" applyBorder="1" applyAlignment="1">
      <alignment horizontal="center" vertical="top" wrapText="1"/>
    </xf>
    <xf numFmtId="0" fontId="20" fillId="0" borderId="16" xfId="2" applyFont="1" applyFill="1" applyBorder="1" applyAlignment="1">
      <alignment horizontal="center" vertical="top" wrapText="1"/>
    </xf>
    <xf numFmtId="0" fontId="20" fillId="0" borderId="11" xfId="2" applyFont="1" applyFill="1" applyBorder="1" applyAlignment="1">
      <alignment horizontal="center" vertical="top" wrapText="1"/>
    </xf>
    <xf numFmtId="0" fontId="20" fillId="0" borderId="4" xfId="2" applyFont="1" applyFill="1" applyBorder="1" applyAlignment="1">
      <alignment horizontal="center" vertical="top" wrapText="1"/>
    </xf>
    <xf numFmtId="0" fontId="20" fillId="0" borderId="34" xfId="2" applyFont="1" applyFill="1" applyBorder="1" applyAlignment="1">
      <alignment horizontal="center" vertical="top" wrapText="1"/>
    </xf>
    <xf numFmtId="0" fontId="20" fillId="0" borderId="12" xfId="0" applyFont="1" applyFill="1" applyBorder="1" applyAlignment="1">
      <alignment vertical="center" wrapText="1"/>
    </xf>
    <xf numFmtId="0" fontId="20" fillId="0" borderId="17" xfId="0" applyFont="1" applyFill="1" applyBorder="1" applyAlignment="1">
      <alignment vertical="center" wrapText="1"/>
    </xf>
    <xf numFmtId="0" fontId="20" fillId="0" borderId="1" xfId="0" applyFont="1" applyFill="1" applyBorder="1" applyAlignment="1">
      <alignment vertical="center" wrapText="1"/>
    </xf>
    <xf numFmtId="0" fontId="22" fillId="0" borderId="8" xfId="1" applyFill="1" applyBorder="1" applyAlignment="1" applyProtection="1">
      <alignment horizontal="center" vertical="center"/>
    </xf>
    <xf numFmtId="0" fontId="22" fillId="0" borderId="24" xfId="1" applyFill="1" applyBorder="1" applyAlignment="1" applyProtection="1">
      <alignment horizontal="center" vertical="center"/>
    </xf>
    <xf numFmtId="0" fontId="22" fillId="0" borderId="33" xfId="1" applyFill="1" applyBorder="1" applyAlignment="1" applyProtection="1">
      <alignment horizontal="center" vertical="center"/>
    </xf>
    <xf numFmtId="0" fontId="22" fillId="0" borderId="16" xfId="1" applyFill="1" applyBorder="1" applyAlignment="1" applyProtection="1">
      <alignment horizontal="center" vertical="center"/>
    </xf>
    <xf numFmtId="0" fontId="22" fillId="0" borderId="11" xfId="1" applyFill="1" applyBorder="1" applyAlignment="1" applyProtection="1">
      <alignment horizontal="center" vertical="center"/>
    </xf>
    <xf numFmtId="0" fontId="22" fillId="0" borderId="34" xfId="1" applyFill="1" applyBorder="1" applyAlignment="1" applyProtection="1">
      <alignment horizontal="center" vertical="center"/>
    </xf>
    <xf numFmtId="0" fontId="3" fillId="0" borderId="20" xfId="0" applyFont="1" applyFill="1" applyBorder="1" applyAlignment="1">
      <alignment horizontal="center" vertical="center"/>
    </xf>
    <xf numFmtId="5" fontId="3" fillId="8" borderId="50" xfId="0" applyNumberFormat="1" applyFont="1" applyFill="1" applyBorder="1" applyAlignment="1">
      <alignment horizontal="center" vertical="center"/>
    </xf>
    <xf numFmtId="0" fontId="0" fillId="8" borderId="19" xfId="0" applyFill="1" applyBorder="1" applyAlignment="1">
      <alignment horizontal="center" vertical="center"/>
    </xf>
    <xf numFmtId="0" fontId="0" fillId="8" borderId="51" xfId="0" applyFill="1" applyBorder="1" applyAlignment="1">
      <alignment horizontal="center" vertical="center"/>
    </xf>
    <xf numFmtId="0" fontId="3" fillId="0" borderId="28"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4" xfId="0" applyFont="1" applyFill="1" applyBorder="1" applyAlignment="1">
      <alignment horizontal="center" vertical="center"/>
    </xf>
    <xf numFmtId="0" fontId="0" fillId="0" borderId="28" xfId="0" applyBorder="1" applyAlignment="1">
      <alignment horizontal="center" vertical="center" wrapText="1"/>
    </xf>
    <xf numFmtId="0" fontId="0" fillId="0" borderId="24"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34" xfId="0" applyBorder="1" applyAlignment="1">
      <alignment horizontal="center" vertical="center" wrapText="1"/>
    </xf>
    <xf numFmtId="0" fontId="4" fillId="7" borderId="33" xfId="0" applyFont="1" applyFill="1" applyBorder="1" applyAlignment="1">
      <alignment horizontal="center"/>
    </xf>
    <xf numFmtId="0" fontId="4" fillId="7" borderId="0" xfId="0" applyFont="1" applyFill="1" applyBorder="1" applyAlignment="1">
      <alignment horizontal="center"/>
    </xf>
    <xf numFmtId="168" fontId="3" fillId="0" borderId="24" xfId="0" applyNumberFormat="1" applyFont="1" applyBorder="1" applyAlignment="1">
      <alignment horizontal="center" vertical="center"/>
    </xf>
    <xf numFmtId="168" fontId="0" fillId="0" borderId="16" xfId="0" applyNumberFormat="1" applyBorder="1" applyAlignment="1">
      <alignment horizontal="center" vertical="center"/>
    </xf>
    <xf numFmtId="0" fontId="4" fillId="7" borderId="28" xfId="0" applyFont="1" applyFill="1" applyBorder="1" applyAlignment="1">
      <alignment horizontal="center"/>
    </xf>
    <xf numFmtId="5" fontId="3" fillId="0" borderId="52" xfId="0" applyNumberFormat="1" applyFont="1" applyBorder="1" applyAlignment="1">
      <alignment horizontal="center" vertical="center"/>
    </xf>
    <xf numFmtId="5" fontId="3" fillId="0" borderId="14" xfId="0" applyNumberFormat="1" applyFont="1" applyBorder="1" applyAlignment="1">
      <alignment horizontal="center" vertical="center"/>
    </xf>
    <xf numFmtId="5" fontId="3" fillId="0" borderId="48" xfId="0" applyNumberFormat="1" applyFont="1" applyBorder="1" applyAlignment="1">
      <alignment horizontal="center" vertical="center"/>
    </xf>
    <xf numFmtId="5" fontId="3" fillId="0" borderId="49" xfId="0" applyNumberFormat="1" applyFont="1" applyBorder="1" applyAlignment="1">
      <alignment horizontal="center" vertical="center"/>
    </xf>
    <xf numFmtId="168" fontId="0" fillId="0" borderId="34" xfId="0" applyNumberFormat="1" applyBorder="1" applyAlignment="1">
      <alignment horizontal="center" vertical="center"/>
    </xf>
    <xf numFmtId="0" fontId="22" fillId="0" borderId="0" xfId="1" applyAlignment="1" applyProtection="1">
      <alignment vertical="center"/>
    </xf>
    <xf numFmtId="0" fontId="0" fillId="0" borderId="25" xfId="0" applyBorder="1" applyAlignment="1">
      <alignment horizontal="center" vertical="center"/>
    </xf>
    <xf numFmtId="0" fontId="0" fillId="0" borderId="19" xfId="0" applyFill="1" applyBorder="1" applyAlignment="1">
      <alignment horizontal="center" vertical="center"/>
    </xf>
    <xf numFmtId="0" fontId="0" fillId="0" borderId="11" xfId="0" applyFill="1" applyBorder="1" applyAlignment="1">
      <alignment horizontal="center" vertical="center"/>
    </xf>
    <xf numFmtId="0" fontId="0" fillId="0" borderId="4" xfId="0" applyFill="1" applyBorder="1" applyAlignment="1">
      <alignment horizontal="center" vertical="center"/>
    </xf>
    <xf numFmtId="0" fontId="0" fillId="0" borderId="34" xfId="0" applyFill="1" applyBorder="1" applyAlignment="1">
      <alignment horizontal="center" vertical="center"/>
    </xf>
    <xf numFmtId="0" fontId="0" fillId="0" borderId="11" xfId="0" applyFill="1" applyBorder="1" applyAlignment="1">
      <alignment horizontal="center" vertical="center" wrapText="1"/>
    </xf>
    <xf numFmtId="0" fontId="0" fillId="0" borderId="34" xfId="0" applyFill="1" applyBorder="1" applyAlignment="1">
      <alignment horizontal="center" vertical="center" wrapText="1"/>
    </xf>
    <xf numFmtId="0" fontId="36" fillId="0" borderId="8" xfId="0" applyFont="1" applyFill="1" applyBorder="1" applyAlignment="1">
      <alignment horizontal="center" vertical="center"/>
    </xf>
    <xf numFmtId="0" fontId="36" fillId="0" borderId="33" xfId="0" applyFont="1" applyFill="1" applyBorder="1" applyAlignment="1">
      <alignment horizontal="center" vertical="center"/>
    </xf>
    <xf numFmtId="0" fontId="22" fillId="0" borderId="57" xfId="1" applyBorder="1" applyAlignment="1" applyProtection="1">
      <alignment horizontal="center" vertical="center"/>
    </xf>
    <xf numFmtId="0" fontId="22" fillId="0" borderId="58" xfId="1" applyBorder="1" applyAlignment="1" applyProtection="1">
      <alignment horizontal="center" vertical="center"/>
    </xf>
    <xf numFmtId="0" fontId="0" fillId="0" borderId="8" xfId="0" applyFill="1" applyBorder="1" applyAlignment="1">
      <alignment horizontal="center" vertical="center"/>
    </xf>
    <xf numFmtId="0" fontId="0" fillId="0" borderId="33" xfId="0" applyFill="1" applyBorder="1" applyAlignment="1">
      <alignment horizontal="center" vertical="center"/>
    </xf>
    <xf numFmtId="0" fontId="0" fillId="0" borderId="28" xfId="0" applyBorder="1" applyAlignment="1">
      <alignment horizontal="center" vertical="top" wrapText="1"/>
    </xf>
    <xf numFmtId="0" fontId="0" fillId="0" borderId="24" xfId="0" applyBorder="1" applyAlignment="1">
      <alignment horizontal="center" vertical="top" wrapText="1"/>
    </xf>
    <xf numFmtId="0" fontId="0" fillId="0" borderId="33"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34" xfId="0" applyBorder="1" applyAlignment="1">
      <alignment horizontal="center" vertical="top" wrapText="1"/>
    </xf>
    <xf numFmtId="0" fontId="4" fillId="7" borderId="8" xfId="0" applyFont="1" applyFill="1" applyBorder="1" applyAlignment="1">
      <alignment horizontal="center"/>
    </xf>
    <xf numFmtId="5" fontId="37" fillId="0" borderId="33" xfId="0" applyNumberFormat="1" applyFont="1" applyBorder="1" applyAlignment="1">
      <alignment horizontal="center" vertical="center"/>
    </xf>
    <xf numFmtId="5" fontId="37" fillId="0" borderId="11" xfId="0" applyNumberFormat="1" applyFont="1" applyBorder="1" applyAlignment="1">
      <alignment horizontal="center" vertical="center"/>
    </xf>
    <xf numFmtId="0" fontId="12" fillId="7" borderId="35" xfId="0" applyFont="1" applyFill="1" applyBorder="1" applyAlignment="1">
      <alignment horizontal="center"/>
    </xf>
    <xf numFmtId="0" fontId="12" fillId="7" borderId="36" xfId="0" applyFont="1" applyFill="1" applyBorder="1" applyAlignment="1">
      <alignment horizontal="center"/>
    </xf>
    <xf numFmtId="0" fontId="12" fillId="7" borderId="37" xfId="0" applyFont="1" applyFill="1" applyBorder="1" applyAlignment="1">
      <alignment horizontal="center"/>
    </xf>
    <xf numFmtId="0" fontId="0" fillId="0" borderId="21" xfId="0" applyBorder="1" applyAlignment="1">
      <alignment horizontal="center" vertical="top" wrapText="1"/>
    </xf>
    <xf numFmtId="0" fontId="0" fillId="0" borderId="21" xfId="0" applyBorder="1" applyAlignment="1">
      <alignment horizontal="center" vertical="top"/>
    </xf>
    <xf numFmtId="0" fontId="0" fillId="0" borderId="42" xfId="0" applyBorder="1" applyAlignment="1">
      <alignment horizontal="center" vertical="top"/>
    </xf>
    <xf numFmtId="0" fontId="16" fillId="7" borderId="35" xfId="0" applyFont="1" applyFill="1" applyBorder="1" applyAlignment="1">
      <alignment horizontal="center"/>
    </xf>
    <xf numFmtId="0" fontId="2" fillId="0" borderId="21" xfId="0" applyFont="1" applyBorder="1" applyAlignment="1">
      <alignment horizontal="center" vertical="top" wrapText="1"/>
    </xf>
    <xf numFmtId="0" fontId="2" fillId="0" borderId="17" xfId="0" applyFont="1" applyBorder="1" applyAlignment="1">
      <alignment horizontal="center" vertical="top" wrapText="1"/>
    </xf>
    <xf numFmtId="0" fontId="0" fillId="0" borderId="17" xfId="0" applyBorder="1" applyAlignment="1">
      <alignment horizontal="center" vertical="top"/>
    </xf>
    <xf numFmtId="0" fontId="0" fillId="0" borderId="15" xfId="0" applyBorder="1" applyAlignment="1">
      <alignment horizontal="center" vertical="top"/>
    </xf>
    <xf numFmtId="0" fontId="12" fillId="7" borderId="35" xfId="0" applyFont="1" applyFill="1" applyBorder="1" applyAlignment="1">
      <alignment horizontal="center" wrapText="1"/>
    </xf>
    <xf numFmtId="0" fontId="0" fillId="0" borderId="42" xfId="0" applyBorder="1" applyAlignment="1">
      <alignment horizontal="center" vertical="top" wrapText="1"/>
    </xf>
    <xf numFmtId="0" fontId="0" fillId="0" borderId="15" xfId="0" applyBorder="1" applyAlignment="1">
      <alignment horizontal="center" vertical="top" wrapText="1"/>
    </xf>
    <xf numFmtId="0" fontId="12" fillId="7" borderId="12" xfId="0" applyFont="1" applyFill="1" applyBorder="1" applyAlignment="1">
      <alignment horizontal="center"/>
    </xf>
    <xf numFmtId="0" fontId="12" fillId="7" borderId="17" xfId="0" applyFont="1" applyFill="1" applyBorder="1" applyAlignment="1">
      <alignment horizontal="center"/>
    </xf>
    <xf numFmtId="0" fontId="12" fillId="7" borderId="1" xfId="0" applyFont="1" applyFill="1" applyBorder="1" applyAlignment="1">
      <alignment horizontal="center"/>
    </xf>
    <xf numFmtId="0" fontId="0" fillId="0" borderId="67" xfId="0" applyBorder="1" applyAlignment="1">
      <alignment horizontal="center" vertical="center" wrapText="1"/>
    </xf>
    <xf numFmtId="0" fontId="0" fillId="0" borderId="61" xfId="0" applyBorder="1" applyAlignment="1">
      <alignment horizontal="center" vertical="center" wrapText="1"/>
    </xf>
    <xf numFmtId="0" fontId="0" fillId="0" borderId="27" xfId="0" applyBorder="1" applyAlignment="1">
      <alignment horizontal="center" vertical="center" wrapText="1"/>
    </xf>
    <xf numFmtId="0" fontId="0" fillId="0" borderId="63" xfId="0" applyBorder="1" applyAlignment="1">
      <alignment horizontal="center" vertical="center" wrapText="1"/>
    </xf>
  </cellXfs>
  <cellStyles count="4">
    <cellStyle name="Гиперссылка" xfId="1" builtinId="8"/>
    <cellStyle name="Обычный" xfId="0" builtinId="0"/>
    <cellStyle name="Обычный 2" xfId="2"/>
    <cellStyle name="Финансовый" xfId="3"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4.xml.rels><?xml version="1.0" encoding="UTF-8" standalone="yes"?>
<Relationships xmlns="http://schemas.openxmlformats.org/package/2006/relationships"><Relationship Id="rId117" Type="http://schemas.openxmlformats.org/officeDocument/2006/relationships/image" Target="../media/image111.jpeg"/><Relationship Id="rId21" Type="http://schemas.openxmlformats.org/officeDocument/2006/relationships/image" Target="../media/image15.jpeg"/><Relationship Id="rId42" Type="http://schemas.openxmlformats.org/officeDocument/2006/relationships/image" Target="../media/image36.jpeg"/><Relationship Id="rId63" Type="http://schemas.openxmlformats.org/officeDocument/2006/relationships/image" Target="../media/image57.jpeg"/><Relationship Id="rId84" Type="http://schemas.openxmlformats.org/officeDocument/2006/relationships/image" Target="../media/image78.jpeg"/><Relationship Id="rId16" Type="http://schemas.openxmlformats.org/officeDocument/2006/relationships/image" Target="../media/image10.jpeg"/><Relationship Id="rId107" Type="http://schemas.openxmlformats.org/officeDocument/2006/relationships/image" Target="../media/image101.jpeg"/><Relationship Id="rId11" Type="http://schemas.openxmlformats.org/officeDocument/2006/relationships/image" Target="../media/image5.jpeg"/><Relationship Id="rId32" Type="http://schemas.openxmlformats.org/officeDocument/2006/relationships/image" Target="../media/image26.jpeg"/><Relationship Id="rId37" Type="http://schemas.openxmlformats.org/officeDocument/2006/relationships/image" Target="../media/image31.jpeg"/><Relationship Id="rId53" Type="http://schemas.openxmlformats.org/officeDocument/2006/relationships/image" Target="../media/image47.jpeg"/><Relationship Id="rId58" Type="http://schemas.openxmlformats.org/officeDocument/2006/relationships/image" Target="../media/image52.jpeg"/><Relationship Id="rId74" Type="http://schemas.openxmlformats.org/officeDocument/2006/relationships/image" Target="../media/image68.jpeg"/><Relationship Id="rId79" Type="http://schemas.openxmlformats.org/officeDocument/2006/relationships/image" Target="../media/image73.png"/><Relationship Id="rId102" Type="http://schemas.openxmlformats.org/officeDocument/2006/relationships/image" Target="../media/image96.jpeg"/><Relationship Id="rId123" Type="http://schemas.openxmlformats.org/officeDocument/2006/relationships/image" Target="../media/image117.png"/><Relationship Id="rId128" Type="http://schemas.openxmlformats.org/officeDocument/2006/relationships/image" Target="../media/image122.jpeg"/><Relationship Id="rId5" Type="http://schemas.openxmlformats.org/officeDocument/2006/relationships/hyperlink" Target="#'&#1054; &#1085;&#1072;&#1089;'!R1C1"/><Relationship Id="rId90" Type="http://schemas.openxmlformats.org/officeDocument/2006/relationships/image" Target="../media/image84.jpeg"/><Relationship Id="rId95" Type="http://schemas.openxmlformats.org/officeDocument/2006/relationships/image" Target="../media/image89.jpeg"/><Relationship Id="rId22" Type="http://schemas.openxmlformats.org/officeDocument/2006/relationships/image" Target="../media/image16.jpeg"/><Relationship Id="rId27" Type="http://schemas.openxmlformats.org/officeDocument/2006/relationships/image" Target="../media/image21.jpeg"/><Relationship Id="rId43" Type="http://schemas.openxmlformats.org/officeDocument/2006/relationships/image" Target="../media/image37.jpeg"/><Relationship Id="rId48" Type="http://schemas.openxmlformats.org/officeDocument/2006/relationships/image" Target="../media/image42.png"/><Relationship Id="rId64" Type="http://schemas.openxmlformats.org/officeDocument/2006/relationships/image" Target="../media/image58.jpeg"/><Relationship Id="rId69" Type="http://schemas.openxmlformats.org/officeDocument/2006/relationships/image" Target="../media/image63.jpeg"/><Relationship Id="rId113" Type="http://schemas.openxmlformats.org/officeDocument/2006/relationships/image" Target="../media/image107.jpeg"/><Relationship Id="rId118" Type="http://schemas.openxmlformats.org/officeDocument/2006/relationships/image" Target="../media/image112.jpeg"/><Relationship Id="rId134" Type="http://schemas.openxmlformats.org/officeDocument/2006/relationships/image" Target="../media/image128.jpeg"/><Relationship Id="rId80" Type="http://schemas.openxmlformats.org/officeDocument/2006/relationships/image" Target="../media/image74.png"/><Relationship Id="rId85" Type="http://schemas.openxmlformats.org/officeDocument/2006/relationships/image" Target="../media/image79.jpeg"/><Relationship Id="rId12" Type="http://schemas.openxmlformats.org/officeDocument/2006/relationships/image" Target="../media/image6.jpeg"/><Relationship Id="rId17" Type="http://schemas.openxmlformats.org/officeDocument/2006/relationships/image" Target="../media/image11.jpeg"/><Relationship Id="rId33" Type="http://schemas.openxmlformats.org/officeDocument/2006/relationships/image" Target="../media/image27.jpeg"/><Relationship Id="rId38" Type="http://schemas.openxmlformats.org/officeDocument/2006/relationships/image" Target="../media/image32.jpeg"/><Relationship Id="rId59" Type="http://schemas.openxmlformats.org/officeDocument/2006/relationships/image" Target="../media/image53.jpeg"/><Relationship Id="rId103" Type="http://schemas.openxmlformats.org/officeDocument/2006/relationships/image" Target="../media/image97.jpeg"/><Relationship Id="rId108" Type="http://schemas.openxmlformats.org/officeDocument/2006/relationships/image" Target="../media/image102.jpeg"/><Relationship Id="rId124" Type="http://schemas.openxmlformats.org/officeDocument/2006/relationships/image" Target="../media/image118.jpeg"/><Relationship Id="rId129" Type="http://schemas.openxmlformats.org/officeDocument/2006/relationships/image" Target="../media/image123.jpeg"/><Relationship Id="rId54" Type="http://schemas.openxmlformats.org/officeDocument/2006/relationships/image" Target="../media/image48.jpeg"/><Relationship Id="rId70" Type="http://schemas.openxmlformats.org/officeDocument/2006/relationships/image" Target="../media/image64.jpeg"/><Relationship Id="rId75" Type="http://schemas.openxmlformats.org/officeDocument/2006/relationships/image" Target="../media/image69.jpeg"/><Relationship Id="rId91" Type="http://schemas.openxmlformats.org/officeDocument/2006/relationships/image" Target="../media/image85.jpeg"/><Relationship Id="rId96" Type="http://schemas.openxmlformats.org/officeDocument/2006/relationships/image" Target="../media/image90.jpeg"/><Relationship Id="rId1" Type="http://schemas.openxmlformats.org/officeDocument/2006/relationships/image" Target="../media/image2.jpeg"/><Relationship Id="rId6" Type="http://schemas.openxmlformats.org/officeDocument/2006/relationships/hyperlink" Target="#&#1057;&#1082;&#1080;&#1076;&#1082;&#1080;!R1C1"/><Relationship Id="rId23" Type="http://schemas.openxmlformats.org/officeDocument/2006/relationships/image" Target="../media/image17.jpeg"/><Relationship Id="rId28" Type="http://schemas.openxmlformats.org/officeDocument/2006/relationships/image" Target="../media/image22.jpeg"/><Relationship Id="rId49" Type="http://schemas.openxmlformats.org/officeDocument/2006/relationships/image" Target="../media/image43.jpeg"/><Relationship Id="rId114" Type="http://schemas.openxmlformats.org/officeDocument/2006/relationships/image" Target="../media/image108.jpeg"/><Relationship Id="rId119" Type="http://schemas.openxmlformats.org/officeDocument/2006/relationships/image" Target="../media/image113.jpeg"/><Relationship Id="rId44" Type="http://schemas.openxmlformats.org/officeDocument/2006/relationships/image" Target="../media/image38.jpeg"/><Relationship Id="rId60" Type="http://schemas.openxmlformats.org/officeDocument/2006/relationships/image" Target="../media/image54.jpeg"/><Relationship Id="rId65" Type="http://schemas.openxmlformats.org/officeDocument/2006/relationships/image" Target="../media/image59.jpeg"/><Relationship Id="rId81" Type="http://schemas.openxmlformats.org/officeDocument/2006/relationships/image" Target="../media/image75.png"/><Relationship Id="rId86" Type="http://schemas.openxmlformats.org/officeDocument/2006/relationships/image" Target="../media/image80.jpeg"/><Relationship Id="rId130" Type="http://schemas.openxmlformats.org/officeDocument/2006/relationships/image" Target="../media/image124.jpeg"/><Relationship Id="rId135" Type="http://schemas.openxmlformats.org/officeDocument/2006/relationships/image" Target="../media/image129.jpeg"/><Relationship Id="rId13" Type="http://schemas.openxmlformats.org/officeDocument/2006/relationships/image" Target="../media/image7.png"/><Relationship Id="rId18" Type="http://schemas.openxmlformats.org/officeDocument/2006/relationships/image" Target="../media/image12.jpeg"/><Relationship Id="rId39" Type="http://schemas.openxmlformats.org/officeDocument/2006/relationships/image" Target="../media/image33.jpeg"/><Relationship Id="rId109" Type="http://schemas.openxmlformats.org/officeDocument/2006/relationships/image" Target="../media/image103.jpeg"/><Relationship Id="rId34" Type="http://schemas.openxmlformats.org/officeDocument/2006/relationships/image" Target="../media/image28.jpeg"/><Relationship Id="rId50" Type="http://schemas.openxmlformats.org/officeDocument/2006/relationships/image" Target="../media/image44.jpeg"/><Relationship Id="rId55" Type="http://schemas.openxmlformats.org/officeDocument/2006/relationships/image" Target="../media/image49.jpeg"/><Relationship Id="rId76" Type="http://schemas.openxmlformats.org/officeDocument/2006/relationships/image" Target="../media/image70.jpeg"/><Relationship Id="rId97" Type="http://schemas.openxmlformats.org/officeDocument/2006/relationships/image" Target="../media/image91.jpeg"/><Relationship Id="rId104" Type="http://schemas.openxmlformats.org/officeDocument/2006/relationships/image" Target="../media/image98.jpeg"/><Relationship Id="rId120" Type="http://schemas.openxmlformats.org/officeDocument/2006/relationships/image" Target="../media/image114.jpeg"/><Relationship Id="rId125" Type="http://schemas.openxmlformats.org/officeDocument/2006/relationships/image" Target="../media/image119.jpeg"/><Relationship Id="rId7" Type="http://schemas.openxmlformats.org/officeDocument/2006/relationships/hyperlink" Target="#&#1055;&#1088;&#1072;&#1081;&#1089;!R1C1"/><Relationship Id="rId71" Type="http://schemas.openxmlformats.org/officeDocument/2006/relationships/image" Target="../media/image65.jpeg"/><Relationship Id="rId92" Type="http://schemas.openxmlformats.org/officeDocument/2006/relationships/image" Target="../media/image86.jpeg"/><Relationship Id="rId2" Type="http://schemas.openxmlformats.org/officeDocument/2006/relationships/image" Target="../media/image3.jpeg"/><Relationship Id="rId29" Type="http://schemas.openxmlformats.org/officeDocument/2006/relationships/image" Target="../media/image23.jpeg"/><Relationship Id="rId24" Type="http://schemas.openxmlformats.org/officeDocument/2006/relationships/image" Target="../media/image18.jpeg"/><Relationship Id="rId40" Type="http://schemas.openxmlformats.org/officeDocument/2006/relationships/image" Target="../media/image34.jpeg"/><Relationship Id="rId45" Type="http://schemas.openxmlformats.org/officeDocument/2006/relationships/image" Target="../media/image39.jpeg"/><Relationship Id="rId66" Type="http://schemas.openxmlformats.org/officeDocument/2006/relationships/image" Target="../media/image60.jpeg"/><Relationship Id="rId87" Type="http://schemas.openxmlformats.org/officeDocument/2006/relationships/image" Target="../media/image81.jpeg"/><Relationship Id="rId110" Type="http://schemas.openxmlformats.org/officeDocument/2006/relationships/image" Target="../media/image104.jpeg"/><Relationship Id="rId115" Type="http://schemas.openxmlformats.org/officeDocument/2006/relationships/image" Target="../media/image109.jpeg"/><Relationship Id="rId131" Type="http://schemas.openxmlformats.org/officeDocument/2006/relationships/image" Target="../media/image125.jpeg"/><Relationship Id="rId61" Type="http://schemas.openxmlformats.org/officeDocument/2006/relationships/image" Target="../media/image55.jpeg"/><Relationship Id="rId82" Type="http://schemas.openxmlformats.org/officeDocument/2006/relationships/image" Target="../media/image76.png"/><Relationship Id="rId19" Type="http://schemas.openxmlformats.org/officeDocument/2006/relationships/image" Target="../media/image13.jpeg"/><Relationship Id="rId14" Type="http://schemas.openxmlformats.org/officeDocument/2006/relationships/image" Target="../media/image8.jpeg"/><Relationship Id="rId30" Type="http://schemas.openxmlformats.org/officeDocument/2006/relationships/image" Target="../media/image24.jpeg"/><Relationship Id="rId35" Type="http://schemas.openxmlformats.org/officeDocument/2006/relationships/image" Target="../media/image29.jpeg"/><Relationship Id="rId56" Type="http://schemas.openxmlformats.org/officeDocument/2006/relationships/image" Target="../media/image50.jpeg"/><Relationship Id="rId77" Type="http://schemas.openxmlformats.org/officeDocument/2006/relationships/image" Target="../media/image71.jpeg"/><Relationship Id="rId100" Type="http://schemas.openxmlformats.org/officeDocument/2006/relationships/image" Target="../media/image94.jpeg"/><Relationship Id="rId105" Type="http://schemas.openxmlformats.org/officeDocument/2006/relationships/image" Target="../media/image99.jpeg"/><Relationship Id="rId126" Type="http://schemas.openxmlformats.org/officeDocument/2006/relationships/image" Target="../media/image120.jpeg"/><Relationship Id="rId8" Type="http://schemas.openxmlformats.org/officeDocument/2006/relationships/hyperlink" Target="#&#1040;&#1082;&#1094;&#1080;&#1080;!R1C1"/><Relationship Id="rId51" Type="http://schemas.openxmlformats.org/officeDocument/2006/relationships/image" Target="../media/image45.jpeg"/><Relationship Id="rId72" Type="http://schemas.openxmlformats.org/officeDocument/2006/relationships/image" Target="../media/image66.jpeg"/><Relationship Id="rId93" Type="http://schemas.openxmlformats.org/officeDocument/2006/relationships/image" Target="../media/image87.jpeg"/><Relationship Id="rId98" Type="http://schemas.openxmlformats.org/officeDocument/2006/relationships/image" Target="../media/image92.jpeg"/><Relationship Id="rId121" Type="http://schemas.openxmlformats.org/officeDocument/2006/relationships/image" Target="../media/image115.jpeg"/><Relationship Id="rId3" Type="http://schemas.openxmlformats.org/officeDocument/2006/relationships/image" Target="../media/image4.jpeg"/><Relationship Id="rId25" Type="http://schemas.openxmlformats.org/officeDocument/2006/relationships/image" Target="../media/image19.jpeg"/><Relationship Id="rId46" Type="http://schemas.openxmlformats.org/officeDocument/2006/relationships/image" Target="../media/image40.jpeg"/><Relationship Id="rId67" Type="http://schemas.openxmlformats.org/officeDocument/2006/relationships/image" Target="../media/image61.jpeg"/><Relationship Id="rId116" Type="http://schemas.openxmlformats.org/officeDocument/2006/relationships/image" Target="../media/image110.jpeg"/><Relationship Id="rId20" Type="http://schemas.openxmlformats.org/officeDocument/2006/relationships/image" Target="../media/image14.jpeg"/><Relationship Id="rId41" Type="http://schemas.openxmlformats.org/officeDocument/2006/relationships/image" Target="../media/image35.jpeg"/><Relationship Id="rId62" Type="http://schemas.openxmlformats.org/officeDocument/2006/relationships/image" Target="../media/image56.jpeg"/><Relationship Id="rId83" Type="http://schemas.openxmlformats.org/officeDocument/2006/relationships/image" Target="../media/image77.jpeg"/><Relationship Id="rId88" Type="http://schemas.openxmlformats.org/officeDocument/2006/relationships/image" Target="../media/image82.jpeg"/><Relationship Id="rId111" Type="http://schemas.openxmlformats.org/officeDocument/2006/relationships/image" Target="../media/image105.jpeg"/><Relationship Id="rId132" Type="http://schemas.openxmlformats.org/officeDocument/2006/relationships/image" Target="../media/image126.jpeg"/><Relationship Id="rId15" Type="http://schemas.openxmlformats.org/officeDocument/2006/relationships/image" Target="../media/image9.jpeg"/><Relationship Id="rId36" Type="http://schemas.openxmlformats.org/officeDocument/2006/relationships/image" Target="../media/image30.jpeg"/><Relationship Id="rId57" Type="http://schemas.openxmlformats.org/officeDocument/2006/relationships/image" Target="../media/image51.jpeg"/><Relationship Id="rId106" Type="http://schemas.openxmlformats.org/officeDocument/2006/relationships/image" Target="../media/image100.jpeg"/><Relationship Id="rId127" Type="http://schemas.openxmlformats.org/officeDocument/2006/relationships/image" Target="../media/image121.jpeg"/><Relationship Id="rId10" Type="http://schemas.openxmlformats.org/officeDocument/2006/relationships/hyperlink" Target="#&#1044;&#1086;&#1075;&#1086;&#1074;&#1086;&#1088;!R1C1"/><Relationship Id="rId31" Type="http://schemas.openxmlformats.org/officeDocument/2006/relationships/image" Target="../media/image25.jpeg"/><Relationship Id="rId52" Type="http://schemas.openxmlformats.org/officeDocument/2006/relationships/image" Target="../media/image46.jpeg"/><Relationship Id="rId73" Type="http://schemas.openxmlformats.org/officeDocument/2006/relationships/image" Target="../media/image67.jpeg"/><Relationship Id="rId78" Type="http://schemas.openxmlformats.org/officeDocument/2006/relationships/image" Target="../media/image72.jpeg"/><Relationship Id="rId94" Type="http://schemas.openxmlformats.org/officeDocument/2006/relationships/image" Target="../media/image88.jpeg"/><Relationship Id="rId99" Type="http://schemas.openxmlformats.org/officeDocument/2006/relationships/image" Target="../media/image93.jpeg"/><Relationship Id="rId101" Type="http://schemas.openxmlformats.org/officeDocument/2006/relationships/image" Target="../media/image95.jpeg"/><Relationship Id="rId122" Type="http://schemas.openxmlformats.org/officeDocument/2006/relationships/image" Target="../media/image116.jpeg"/><Relationship Id="rId4" Type="http://schemas.openxmlformats.org/officeDocument/2006/relationships/hyperlink" Target="#&#1050;&#1086;&#1085;&#1090;&#1072;&#1082;&#1090;&#1099;!R1C1"/><Relationship Id="rId9" Type="http://schemas.openxmlformats.org/officeDocument/2006/relationships/hyperlink" Target="#&#1053;&#1086;&#1074;&#1086;&#1089;&#1090;&#1080;!R1C1"/><Relationship Id="rId26" Type="http://schemas.openxmlformats.org/officeDocument/2006/relationships/image" Target="../media/image20.jpeg"/><Relationship Id="rId47" Type="http://schemas.openxmlformats.org/officeDocument/2006/relationships/image" Target="../media/image41.jpeg"/><Relationship Id="rId68" Type="http://schemas.openxmlformats.org/officeDocument/2006/relationships/image" Target="../media/image62.jpeg"/><Relationship Id="rId89" Type="http://schemas.openxmlformats.org/officeDocument/2006/relationships/image" Target="../media/image83.jpeg"/><Relationship Id="rId112" Type="http://schemas.openxmlformats.org/officeDocument/2006/relationships/image" Target="../media/image106.jpeg"/><Relationship Id="rId133" Type="http://schemas.openxmlformats.org/officeDocument/2006/relationships/image" Target="../media/image12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7.xml.rels><?xml version="1.0" encoding="UTF-8" standalone="yes"?>
<Relationships xmlns="http://schemas.openxmlformats.org/package/2006/relationships"><Relationship Id="rId8" Type="http://schemas.openxmlformats.org/officeDocument/2006/relationships/image" Target="../media/image135.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1057;&#1082;&#1080;&#1076;&#1082;&#1080;!R1C1"/><Relationship Id="rId7" Type="http://schemas.openxmlformats.org/officeDocument/2006/relationships/hyperlink" Target="#&#1044;&#1086;&#1075;&#1086;&#1074;&#1086;&#1088;!R1C1"/><Relationship Id="rId2" Type="http://schemas.openxmlformats.org/officeDocument/2006/relationships/hyperlink" Target="#'&#1054; &#1085;&#1072;&#1089;'!R1C1"/><Relationship Id="rId1" Type="http://schemas.openxmlformats.org/officeDocument/2006/relationships/hyperlink" Target="#&#1050;&#1086;&#1085;&#1090;&#1072;&#1082;&#1090;&#1099;!R1C1"/><Relationship Id="rId6" Type="http://schemas.openxmlformats.org/officeDocument/2006/relationships/hyperlink" Target="#&#1053;&#1086;&#1074;&#1086;&#1089;&#1090;&#1080;!R1C1"/><Relationship Id="rId5" Type="http://schemas.openxmlformats.org/officeDocument/2006/relationships/hyperlink" Target="#&#1040;&#1082;&#1094;&#1080;&#1080;!R1C1"/><Relationship Id="rId4" Type="http://schemas.openxmlformats.org/officeDocument/2006/relationships/hyperlink" Target="#&#1055;&#1088;&#1072;&#1081;&#1089;!R1C1"/><Relationship Id="rId9" Type="http://schemas.openxmlformats.org/officeDocument/2006/relationships/image" Target="../media/image13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5" Type="http://schemas.openxmlformats.org/officeDocument/2006/relationships/image" Target="../media/image134.emf"/><Relationship Id="rId4" Type="http://schemas.openxmlformats.org/officeDocument/2006/relationships/image" Target="../media/image133.emf"/></Relationships>
</file>

<file path=xl/drawings/drawing1.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1487"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9" name="Багетная рамка 8">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8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8" name="Багетная рамка 7">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12" name="Багетная рамка 11">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2511" name="Рисунок 9"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3535"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80434</xdr:colOff>
      <xdr:row>75</xdr:row>
      <xdr:rowOff>37042</xdr:rowOff>
    </xdr:from>
    <xdr:to>
      <xdr:col>19</xdr:col>
      <xdr:colOff>175684</xdr:colOff>
      <xdr:row>77</xdr:row>
      <xdr:rowOff>412750</xdr:rowOff>
    </xdr:to>
    <xdr:pic>
      <xdr:nvPicPr>
        <xdr:cNvPr id="703412" name="Рисунок 204" descr="LB-702-(оранжевое)(s).jpg"/>
        <xdr:cNvPicPr>
          <a:picLocks noChangeAspect="1"/>
        </xdr:cNvPicPr>
      </xdr:nvPicPr>
      <xdr:blipFill>
        <a:blip xmlns:r="http://schemas.openxmlformats.org/officeDocument/2006/relationships" r:embed="rId1"/>
        <a:srcRect/>
        <a:stretch>
          <a:fillRect/>
        </a:stretch>
      </xdr:blipFill>
      <xdr:spPr bwMode="auto">
        <a:xfrm>
          <a:off x="5731934" y="36147375"/>
          <a:ext cx="857250" cy="1222375"/>
        </a:xfrm>
        <a:prstGeom prst="rect">
          <a:avLst/>
        </a:prstGeom>
        <a:noFill/>
        <a:ln w="9525">
          <a:noFill/>
          <a:miter lim="800000"/>
          <a:headEnd/>
          <a:tailEnd/>
        </a:ln>
      </xdr:spPr>
    </xdr:pic>
    <xdr:clientData/>
  </xdr:twoCellAnchor>
  <xdr:twoCellAnchor editAs="oneCell">
    <xdr:from>
      <xdr:col>14</xdr:col>
      <xdr:colOff>338666</xdr:colOff>
      <xdr:row>75</xdr:row>
      <xdr:rowOff>13758</xdr:rowOff>
    </xdr:from>
    <xdr:to>
      <xdr:col>16</xdr:col>
      <xdr:colOff>367241</xdr:colOff>
      <xdr:row>77</xdr:row>
      <xdr:rowOff>289983</xdr:rowOff>
    </xdr:to>
    <xdr:pic>
      <xdr:nvPicPr>
        <xdr:cNvPr id="703413" name="Рисунок 70" descr="Кресло-20.jpg"/>
        <xdr:cNvPicPr>
          <a:picLocks noChangeAspect="1"/>
        </xdr:cNvPicPr>
      </xdr:nvPicPr>
      <xdr:blipFill>
        <a:blip xmlns:r="http://schemas.openxmlformats.org/officeDocument/2006/relationships" r:embed="rId2"/>
        <a:srcRect l="8591" t="4422" r="5498" b="5441"/>
        <a:stretch>
          <a:fillRect/>
        </a:stretch>
      </xdr:blipFill>
      <xdr:spPr bwMode="auto">
        <a:xfrm>
          <a:off x="4847166" y="36124091"/>
          <a:ext cx="790575" cy="1122892"/>
        </a:xfrm>
        <a:prstGeom prst="rect">
          <a:avLst/>
        </a:prstGeom>
        <a:noFill/>
        <a:ln w="9525">
          <a:noFill/>
          <a:miter lim="800000"/>
          <a:headEnd/>
          <a:tailEnd/>
        </a:ln>
      </xdr:spPr>
    </xdr:pic>
    <xdr:clientData/>
  </xdr:twoCellAnchor>
  <xdr:twoCellAnchor editAs="oneCell">
    <xdr:from>
      <xdr:col>19</xdr:col>
      <xdr:colOff>292100</xdr:colOff>
      <xdr:row>75</xdr:row>
      <xdr:rowOff>96308</xdr:rowOff>
    </xdr:from>
    <xdr:to>
      <xdr:col>21</xdr:col>
      <xdr:colOff>444500</xdr:colOff>
      <xdr:row>78</xdr:row>
      <xdr:rowOff>42333</xdr:rowOff>
    </xdr:to>
    <xdr:pic>
      <xdr:nvPicPr>
        <xdr:cNvPr id="703414" name="Рисунок 199" descr="LB-702-(розовый)s.jpg"/>
        <xdr:cNvPicPr>
          <a:picLocks noChangeAspect="1"/>
        </xdr:cNvPicPr>
      </xdr:nvPicPr>
      <xdr:blipFill>
        <a:blip xmlns:r="http://schemas.openxmlformats.org/officeDocument/2006/relationships" r:embed="rId3"/>
        <a:srcRect l="5080" t="2521"/>
        <a:stretch>
          <a:fillRect/>
        </a:stretch>
      </xdr:blipFill>
      <xdr:spPr bwMode="auto">
        <a:xfrm>
          <a:off x="6705600" y="36206641"/>
          <a:ext cx="914400" cy="1216025"/>
        </a:xfrm>
        <a:prstGeom prst="rect">
          <a:avLst/>
        </a:prstGeom>
        <a:noFill/>
        <a:ln w="9525">
          <a:noFill/>
          <a:miter lim="800000"/>
          <a:headEnd/>
          <a:tailEnd/>
        </a:ln>
      </xdr:spPr>
    </xdr:pic>
    <xdr:clientData/>
  </xdr:twoCellAnchor>
  <xdr:twoCellAnchor>
    <xdr:from>
      <xdr:col>8</xdr:col>
      <xdr:colOff>323850</xdr:colOff>
      <xdr:row>5</xdr:row>
      <xdr:rowOff>28575</xdr:rowOff>
    </xdr:from>
    <xdr:to>
      <xdr:col>12</xdr:col>
      <xdr:colOff>190500</xdr:colOff>
      <xdr:row>5</xdr:row>
      <xdr:rowOff>428625</xdr:rowOff>
    </xdr:to>
    <xdr:sp macro="" textlink="">
      <xdr:nvSpPr>
        <xdr:cNvPr id="2" name="Багетная рамка 1">
          <a:hlinkClick xmlns:r="http://schemas.openxmlformats.org/officeDocument/2006/relationships" r:id="rId4"/>
        </xdr:cNvPr>
        <xdr:cNvSpPr/>
      </xdr:nvSpPr>
      <xdr:spPr>
        <a:xfrm>
          <a:off x="2971800" y="1485900"/>
          <a:ext cx="152400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600" b="1">
              <a:solidFill>
                <a:schemeClr val="accent6">
                  <a:lumMod val="50000"/>
                </a:schemeClr>
              </a:solidFill>
              <a:latin typeface="DS Down Cyr" pitchFamily="82" charset="0"/>
            </a:rPr>
            <a:t>Контакты</a:t>
          </a:r>
        </a:p>
      </xdr:txBody>
    </xdr:sp>
    <xdr:clientData/>
  </xdr:twoCellAnchor>
  <xdr:twoCellAnchor>
    <xdr:from>
      <xdr:col>0</xdr:col>
      <xdr:colOff>200024</xdr:colOff>
      <xdr:row>5</xdr:row>
      <xdr:rowOff>38100</xdr:rowOff>
    </xdr:from>
    <xdr:to>
      <xdr:col>4</xdr:col>
      <xdr:colOff>85725</xdr:colOff>
      <xdr:row>5</xdr:row>
      <xdr:rowOff>438150</xdr:rowOff>
    </xdr:to>
    <xdr:sp macro="" textlink="">
      <xdr:nvSpPr>
        <xdr:cNvPr id="3" name="Багетная рамка 2">
          <a:hlinkClick xmlns:r="http://schemas.openxmlformats.org/officeDocument/2006/relationships" r:id="rId5"/>
        </xdr:cNvPr>
        <xdr:cNvSpPr/>
      </xdr:nvSpPr>
      <xdr:spPr>
        <a:xfrm>
          <a:off x="200024" y="1514475"/>
          <a:ext cx="1143001"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4</xdr:col>
      <xdr:colOff>209550</xdr:colOff>
      <xdr:row>5</xdr:row>
      <xdr:rowOff>38100</xdr:rowOff>
    </xdr:from>
    <xdr:to>
      <xdr:col>8</xdr:col>
      <xdr:colOff>180975</xdr:colOff>
      <xdr:row>5</xdr:row>
      <xdr:rowOff>438150</xdr:rowOff>
    </xdr:to>
    <xdr:sp macro="" textlink="">
      <xdr:nvSpPr>
        <xdr:cNvPr id="4" name="Багетная рамка 3">
          <a:hlinkClick xmlns:r="http://schemas.openxmlformats.org/officeDocument/2006/relationships" r:id="rId6"/>
        </xdr:cNvPr>
        <xdr:cNvSpPr/>
      </xdr:nvSpPr>
      <xdr:spPr>
        <a:xfrm>
          <a:off x="1466850" y="1495425"/>
          <a:ext cx="13620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800" b="1">
              <a:solidFill>
                <a:srgbClr val="C00000"/>
              </a:solidFill>
              <a:latin typeface="DS Down Cyr" pitchFamily="82" charset="0"/>
            </a:rPr>
            <a:t>Скидки</a:t>
          </a:r>
        </a:p>
      </xdr:txBody>
    </xdr:sp>
    <xdr:clientData/>
  </xdr:twoCellAnchor>
  <xdr:twoCellAnchor>
    <xdr:from>
      <xdr:col>12</xdr:col>
      <xdr:colOff>342900</xdr:colOff>
      <xdr:row>5</xdr:row>
      <xdr:rowOff>38100</xdr:rowOff>
    </xdr:from>
    <xdr:to>
      <xdr:col>15</xdr:col>
      <xdr:colOff>361950</xdr:colOff>
      <xdr:row>5</xdr:row>
      <xdr:rowOff>438150</xdr:rowOff>
    </xdr:to>
    <xdr:sp macro="" textlink="">
      <xdr:nvSpPr>
        <xdr:cNvPr id="5" name="Багетная рамка 4">
          <a:hlinkClick xmlns:r="http://schemas.openxmlformats.org/officeDocument/2006/relationships" r:id="rId7"/>
        </xdr:cNvPr>
        <xdr:cNvSpPr/>
      </xdr:nvSpPr>
      <xdr:spPr>
        <a:xfrm>
          <a:off x="4004733" y="1276350"/>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800" b="1">
              <a:solidFill>
                <a:srgbClr val="FFFF00"/>
              </a:solidFill>
              <a:latin typeface="DS Down Cyr" pitchFamily="82" charset="0"/>
            </a:rPr>
            <a:t>Прайс</a:t>
          </a:r>
        </a:p>
      </xdr:txBody>
    </xdr:sp>
    <xdr:clientData/>
  </xdr:twoCellAnchor>
  <xdr:twoCellAnchor>
    <xdr:from>
      <xdr:col>16</xdr:col>
      <xdr:colOff>152400</xdr:colOff>
      <xdr:row>5</xdr:row>
      <xdr:rowOff>38100</xdr:rowOff>
    </xdr:from>
    <xdr:to>
      <xdr:col>19</xdr:col>
      <xdr:colOff>257175</xdr:colOff>
      <xdr:row>5</xdr:row>
      <xdr:rowOff>438150</xdr:rowOff>
    </xdr:to>
    <xdr:sp macro="" textlink="">
      <xdr:nvSpPr>
        <xdr:cNvPr id="6" name="Багетная рамка 5">
          <a:hlinkClick xmlns:r="http://schemas.openxmlformats.org/officeDocument/2006/relationships" r:id="rId8"/>
        </xdr:cNvPr>
        <xdr:cNvSpPr/>
      </xdr:nvSpPr>
      <xdr:spPr>
        <a:xfrm>
          <a:off x="5981700" y="149542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19</xdr:col>
      <xdr:colOff>380999</xdr:colOff>
      <xdr:row>5</xdr:row>
      <xdr:rowOff>38100</xdr:rowOff>
    </xdr:from>
    <xdr:to>
      <xdr:col>23</xdr:col>
      <xdr:colOff>142875</xdr:colOff>
      <xdr:row>5</xdr:row>
      <xdr:rowOff>438150</xdr:rowOff>
    </xdr:to>
    <xdr:sp macro="" textlink="">
      <xdr:nvSpPr>
        <xdr:cNvPr id="7" name="Багетная рамка 6">
          <a:hlinkClick xmlns:r="http://schemas.openxmlformats.org/officeDocument/2006/relationships" r:id="rId9"/>
        </xdr:cNvPr>
        <xdr:cNvSpPr/>
      </xdr:nvSpPr>
      <xdr:spPr>
        <a:xfrm>
          <a:off x="7353299" y="1495425"/>
          <a:ext cx="1390651"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23</xdr:col>
      <xdr:colOff>285750</xdr:colOff>
      <xdr:row>5</xdr:row>
      <xdr:rowOff>38100</xdr:rowOff>
    </xdr:from>
    <xdr:to>
      <xdr:col>25</xdr:col>
      <xdr:colOff>114299</xdr:colOff>
      <xdr:row>5</xdr:row>
      <xdr:rowOff>438150</xdr:rowOff>
    </xdr:to>
    <xdr:sp macro="" textlink="">
      <xdr:nvSpPr>
        <xdr:cNvPr id="8" name="Багетная рамка 7">
          <a:hlinkClick xmlns:r="http://schemas.openxmlformats.org/officeDocument/2006/relationships" r:id="rId10"/>
        </xdr:cNvPr>
        <xdr:cNvSpPr/>
      </xdr:nvSpPr>
      <xdr:spPr>
        <a:xfrm>
          <a:off x="8886825" y="1495425"/>
          <a:ext cx="1523999"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800" b="1">
              <a:solidFill>
                <a:schemeClr val="tx2">
                  <a:lumMod val="75000"/>
                </a:schemeClr>
              </a:solidFill>
              <a:latin typeface="DS Down Cyr" pitchFamily="82" charset="0"/>
            </a:rPr>
            <a:t>Договор</a:t>
          </a:r>
        </a:p>
      </xdr:txBody>
    </xdr:sp>
    <xdr:clientData/>
  </xdr:twoCellAnchor>
  <xdr:twoCellAnchor editAs="oneCell">
    <xdr:from>
      <xdr:col>14</xdr:col>
      <xdr:colOff>357717</xdr:colOff>
      <xdr:row>64</xdr:row>
      <xdr:rowOff>114300</xdr:rowOff>
    </xdr:from>
    <xdr:to>
      <xdr:col>16</xdr:col>
      <xdr:colOff>243417</xdr:colOff>
      <xdr:row>65</xdr:row>
      <xdr:rowOff>561975</xdr:rowOff>
    </xdr:to>
    <xdr:pic>
      <xdr:nvPicPr>
        <xdr:cNvPr id="703429" name="Рисунок 65" descr="LB-585 Isofix 1.jpg"/>
        <xdr:cNvPicPr>
          <a:picLocks noChangeAspect="1"/>
        </xdr:cNvPicPr>
      </xdr:nvPicPr>
      <xdr:blipFill>
        <a:blip xmlns:r="http://schemas.openxmlformats.org/officeDocument/2006/relationships" r:embed="rId11"/>
        <a:srcRect/>
        <a:stretch>
          <a:fillRect/>
        </a:stretch>
      </xdr:blipFill>
      <xdr:spPr bwMode="auto">
        <a:xfrm>
          <a:off x="4866217" y="27980217"/>
          <a:ext cx="647700" cy="955675"/>
        </a:xfrm>
        <a:prstGeom prst="rect">
          <a:avLst/>
        </a:prstGeom>
        <a:noFill/>
        <a:ln w="9525">
          <a:noFill/>
          <a:miter lim="800000"/>
          <a:headEnd/>
          <a:tailEnd/>
        </a:ln>
      </xdr:spPr>
    </xdr:pic>
    <xdr:clientData/>
  </xdr:twoCellAnchor>
  <xdr:twoCellAnchor editAs="oneCell">
    <xdr:from>
      <xdr:col>12</xdr:col>
      <xdr:colOff>80433</xdr:colOff>
      <xdr:row>64</xdr:row>
      <xdr:rowOff>61384</xdr:rowOff>
    </xdr:from>
    <xdr:to>
      <xdr:col>14</xdr:col>
      <xdr:colOff>80433</xdr:colOff>
      <xdr:row>65</xdr:row>
      <xdr:rowOff>528109</xdr:rowOff>
    </xdr:to>
    <xdr:pic>
      <xdr:nvPicPr>
        <xdr:cNvPr id="703430" name="Рисунок 66" descr="LB 585.jpg"/>
        <xdr:cNvPicPr>
          <a:picLocks noChangeAspect="1"/>
        </xdr:cNvPicPr>
      </xdr:nvPicPr>
      <xdr:blipFill>
        <a:blip xmlns:r="http://schemas.openxmlformats.org/officeDocument/2006/relationships" r:embed="rId12"/>
        <a:srcRect/>
        <a:stretch>
          <a:fillRect/>
        </a:stretch>
      </xdr:blipFill>
      <xdr:spPr bwMode="auto">
        <a:xfrm>
          <a:off x="3826933" y="27927301"/>
          <a:ext cx="762000" cy="974725"/>
        </a:xfrm>
        <a:prstGeom prst="rect">
          <a:avLst/>
        </a:prstGeom>
        <a:noFill/>
        <a:ln w="9525">
          <a:noFill/>
          <a:miter lim="800000"/>
          <a:headEnd/>
          <a:tailEnd/>
        </a:ln>
      </xdr:spPr>
    </xdr:pic>
    <xdr:clientData/>
  </xdr:twoCellAnchor>
  <xdr:twoCellAnchor editAs="oneCell">
    <xdr:from>
      <xdr:col>2</xdr:col>
      <xdr:colOff>171450</xdr:colOff>
      <xdr:row>1</xdr:row>
      <xdr:rowOff>47625</xdr:rowOff>
    </xdr:from>
    <xdr:to>
      <xdr:col>24</xdr:col>
      <xdr:colOff>1406525</xdr:colOff>
      <xdr:row>4</xdr:row>
      <xdr:rowOff>161925</xdr:rowOff>
    </xdr:to>
    <xdr:pic>
      <xdr:nvPicPr>
        <xdr:cNvPr id="703438" name="Рисунок 88" descr="лого.png"/>
        <xdr:cNvPicPr>
          <a:picLocks noChangeAspect="1"/>
        </xdr:cNvPicPr>
      </xdr:nvPicPr>
      <xdr:blipFill>
        <a:blip xmlns:r="http://schemas.openxmlformats.org/officeDocument/2006/relationships" r:embed="rId13" cstate="print"/>
        <a:srcRect/>
        <a:stretch>
          <a:fillRect/>
        </a:stretch>
      </xdr:blipFill>
      <xdr:spPr bwMode="auto">
        <a:xfrm>
          <a:off x="800100" y="323850"/>
          <a:ext cx="9305925" cy="895350"/>
        </a:xfrm>
        <a:prstGeom prst="rect">
          <a:avLst/>
        </a:prstGeom>
        <a:noFill/>
        <a:ln w="9525">
          <a:noFill/>
          <a:miter lim="800000"/>
          <a:headEnd/>
          <a:tailEnd/>
        </a:ln>
      </xdr:spPr>
    </xdr:pic>
    <xdr:clientData/>
  </xdr:twoCellAnchor>
  <xdr:twoCellAnchor editAs="oneCell">
    <xdr:from>
      <xdr:col>12</xdr:col>
      <xdr:colOff>19050</xdr:colOff>
      <xdr:row>131</xdr:row>
      <xdr:rowOff>9525</xdr:rowOff>
    </xdr:from>
    <xdr:to>
      <xdr:col>16</xdr:col>
      <xdr:colOff>371475</xdr:colOff>
      <xdr:row>132</xdr:row>
      <xdr:rowOff>790575</xdr:rowOff>
    </xdr:to>
    <xdr:pic>
      <xdr:nvPicPr>
        <xdr:cNvPr id="703441" name="Рисунок 135" descr="Apple42_3.jpg"/>
        <xdr:cNvPicPr>
          <a:picLocks noChangeAspect="1"/>
        </xdr:cNvPicPr>
      </xdr:nvPicPr>
      <xdr:blipFill>
        <a:blip xmlns:r="http://schemas.openxmlformats.org/officeDocument/2006/relationships" r:embed="rId14"/>
        <a:srcRect/>
        <a:stretch>
          <a:fillRect/>
        </a:stretch>
      </xdr:blipFill>
      <xdr:spPr bwMode="auto">
        <a:xfrm>
          <a:off x="3752850" y="55130700"/>
          <a:ext cx="1876425" cy="1666875"/>
        </a:xfrm>
        <a:prstGeom prst="rect">
          <a:avLst/>
        </a:prstGeom>
        <a:noFill/>
        <a:ln w="9525">
          <a:noFill/>
          <a:miter lim="800000"/>
          <a:headEnd/>
          <a:tailEnd/>
        </a:ln>
      </xdr:spPr>
    </xdr:pic>
    <xdr:clientData/>
  </xdr:twoCellAnchor>
  <xdr:twoCellAnchor editAs="oneCell">
    <xdr:from>
      <xdr:col>16</xdr:col>
      <xdr:colOff>285750</xdr:colOff>
      <xdr:row>131</xdr:row>
      <xdr:rowOff>19050</xdr:rowOff>
    </xdr:from>
    <xdr:to>
      <xdr:col>21</xdr:col>
      <xdr:colOff>361950</xdr:colOff>
      <xdr:row>132</xdr:row>
      <xdr:rowOff>809625</xdr:rowOff>
    </xdr:to>
    <xdr:pic>
      <xdr:nvPicPr>
        <xdr:cNvPr id="703442" name="Рисунок 136" descr="Apple42_4.jpg"/>
        <xdr:cNvPicPr>
          <a:picLocks noChangeAspect="1"/>
        </xdr:cNvPicPr>
      </xdr:nvPicPr>
      <xdr:blipFill>
        <a:blip xmlns:r="http://schemas.openxmlformats.org/officeDocument/2006/relationships" r:embed="rId15"/>
        <a:srcRect/>
        <a:stretch>
          <a:fillRect/>
        </a:stretch>
      </xdr:blipFill>
      <xdr:spPr bwMode="auto">
        <a:xfrm>
          <a:off x="5543550" y="55140225"/>
          <a:ext cx="1981200" cy="1676400"/>
        </a:xfrm>
        <a:prstGeom prst="rect">
          <a:avLst/>
        </a:prstGeom>
        <a:noFill/>
        <a:ln w="9525">
          <a:noFill/>
          <a:miter lim="800000"/>
          <a:headEnd/>
          <a:tailEnd/>
        </a:ln>
      </xdr:spPr>
    </xdr:pic>
    <xdr:clientData/>
  </xdr:twoCellAnchor>
  <xdr:twoCellAnchor editAs="oneCell">
    <xdr:from>
      <xdr:col>12</xdr:col>
      <xdr:colOff>19050</xdr:colOff>
      <xdr:row>132</xdr:row>
      <xdr:rowOff>600075</xdr:rowOff>
    </xdr:from>
    <xdr:to>
      <xdr:col>17</xdr:col>
      <xdr:colOff>38100</xdr:colOff>
      <xdr:row>134</xdr:row>
      <xdr:rowOff>790575</xdr:rowOff>
    </xdr:to>
    <xdr:pic>
      <xdr:nvPicPr>
        <xdr:cNvPr id="703443" name="Рисунок 137" descr="Apple42_5.jpg"/>
        <xdr:cNvPicPr>
          <a:picLocks noChangeAspect="1"/>
        </xdr:cNvPicPr>
      </xdr:nvPicPr>
      <xdr:blipFill>
        <a:blip xmlns:r="http://schemas.openxmlformats.org/officeDocument/2006/relationships" r:embed="rId16"/>
        <a:srcRect/>
        <a:stretch>
          <a:fillRect/>
        </a:stretch>
      </xdr:blipFill>
      <xdr:spPr bwMode="auto">
        <a:xfrm>
          <a:off x="3752850" y="56607075"/>
          <a:ext cx="1924050" cy="1962150"/>
        </a:xfrm>
        <a:prstGeom prst="rect">
          <a:avLst/>
        </a:prstGeom>
        <a:noFill/>
        <a:ln w="9525">
          <a:noFill/>
          <a:miter lim="800000"/>
          <a:headEnd/>
          <a:tailEnd/>
        </a:ln>
      </xdr:spPr>
    </xdr:pic>
    <xdr:clientData/>
  </xdr:twoCellAnchor>
  <xdr:twoCellAnchor editAs="oneCell">
    <xdr:from>
      <xdr:col>16</xdr:col>
      <xdr:colOff>367242</xdr:colOff>
      <xdr:row>132</xdr:row>
      <xdr:rowOff>764116</xdr:rowOff>
    </xdr:from>
    <xdr:to>
      <xdr:col>21</xdr:col>
      <xdr:colOff>310092</xdr:colOff>
      <xdr:row>134</xdr:row>
      <xdr:rowOff>792691</xdr:rowOff>
    </xdr:to>
    <xdr:pic>
      <xdr:nvPicPr>
        <xdr:cNvPr id="703444" name="Рисунок 138" descr="Apple55_3.jpg"/>
        <xdr:cNvPicPr>
          <a:picLocks noChangeAspect="1"/>
        </xdr:cNvPicPr>
      </xdr:nvPicPr>
      <xdr:blipFill>
        <a:blip xmlns:r="http://schemas.openxmlformats.org/officeDocument/2006/relationships" r:embed="rId17"/>
        <a:srcRect/>
        <a:stretch>
          <a:fillRect/>
        </a:stretch>
      </xdr:blipFill>
      <xdr:spPr bwMode="auto">
        <a:xfrm>
          <a:off x="5637742" y="59332283"/>
          <a:ext cx="1847850" cy="1806575"/>
        </a:xfrm>
        <a:prstGeom prst="rect">
          <a:avLst/>
        </a:prstGeom>
        <a:noFill/>
        <a:ln w="9525">
          <a:noFill/>
          <a:miter lim="800000"/>
          <a:headEnd/>
          <a:tailEnd/>
        </a:ln>
      </xdr:spPr>
    </xdr:pic>
    <xdr:clientData/>
  </xdr:twoCellAnchor>
  <xdr:twoCellAnchor editAs="oneCell">
    <xdr:from>
      <xdr:col>12</xdr:col>
      <xdr:colOff>19050</xdr:colOff>
      <xdr:row>134</xdr:row>
      <xdr:rowOff>714375</xdr:rowOff>
    </xdr:from>
    <xdr:to>
      <xdr:col>16</xdr:col>
      <xdr:colOff>238125</xdr:colOff>
      <xdr:row>136</xdr:row>
      <xdr:rowOff>676275</xdr:rowOff>
    </xdr:to>
    <xdr:pic>
      <xdr:nvPicPr>
        <xdr:cNvPr id="703445" name="Рисунок 139" descr="Apple55_4.jpg"/>
        <xdr:cNvPicPr>
          <a:picLocks noChangeAspect="1"/>
        </xdr:cNvPicPr>
      </xdr:nvPicPr>
      <xdr:blipFill>
        <a:blip xmlns:r="http://schemas.openxmlformats.org/officeDocument/2006/relationships" r:embed="rId18"/>
        <a:srcRect/>
        <a:stretch>
          <a:fillRect/>
        </a:stretch>
      </xdr:blipFill>
      <xdr:spPr bwMode="auto">
        <a:xfrm>
          <a:off x="3752850" y="58493025"/>
          <a:ext cx="1743075" cy="1733550"/>
        </a:xfrm>
        <a:prstGeom prst="rect">
          <a:avLst/>
        </a:prstGeom>
        <a:noFill/>
        <a:ln w="9525">
          <a:noFill/>
          <a:miter lim="800000"/>
          <a:headEnd/>
          <a:tailEnd/>
        </a:ln>
      </xdr:spPr>
    </xdr:pic>
    <xdr:clientData/>
  </xdr:twoCellAnchor>
  <xdr:twoCellAnchor editAs="oneCell">
    <xdr:from>
      <xdr:col>17</xdr:col>
      <xdr:colOff>209550</xdr:colOff>
      <xdr:row>134</xdr:row>
      <xdr:rowOff>666750</xdr:rowOff>
    </xdr:from>
    <xdr:to>
      <xdr:col>21</xdr:col>
      <xdr:colOff>361950</xdr:colOff>
      <xdr:row>136</xdr:row>
      <xdr:rowOff>781050</xdr:rowOff>
    </xdr:to>
    <xdr:pic>
      <xdr:nvPicPr>
        <xdr:cNvPr id="703446" name="Рисунок 140" descr="Apple55_5.jpg"/>
        <xdr:cNvPicPr>
          <a:picLocks noChangeAspect="1"/>
        </xdr:cNvPicPr>
      </xdr:nvPicPr>
      <xdr:blipFill>
        <a:blip xmlns:r="http://schemas.openxmlformats.org/officeDocument/2006/relationships" r:embed="rId19"/>
        <a:srcRect/>
        <a:stretch>
          <a:fillRect/>
        </a:stretch>
      </xdr:blipFill>
      <xdr:spPr bwMode="auto">
        <a:xfrm>
          <a:off x="5848350" y="58445400"/>
          <a:ext cx="1676400" cy="1885950"/>
        </a:xfrm>
        <a:prstGeom prst="rect">
          <a:avLst/>
        </a:prstGeom>
        <a:noFill/>
        <a:ln w="9525">
          <a:noFill/>
          <a:miter lim="800000"/>
          <a:headEnd/>
          <a:tailEnd/>
        </a:ln>
      </xdr:spPr>
    </xdr:pic>
    <xdr:clientData/>
  </xdr:twoCellAnchor>
  <xdr:twoCellAnchor editAs="oneCell">
    <xdr:from>
      <xdr:col>12</xdr:col>
      <xdr:colOff>9525</xdr:colOff>
      <xdr:row>137</xdr:row>
      <xdr:rowOff>9525</xdr:rowOff>
    </xdr:from>
    <xdr:to>
      <xdr:col>16</xdr:col>
      <xdr:colOff>190500</xdr:colOff>
      <xdr:row>138</xdr:row>
      <xdr:rowOff>828675</xdr:rowOff>
    </xdr:to>
    <xdr:pic>
      <xdr:nvPicPr>
        <xdr:cNvPr id="703447" name="Рисунок 140" descr="Classic_Bear_42_3.jpg"/>
        <xdr:cNvPicPr>
          <a:picLocks noChangeAspect="1"/>
        </xdr:cNvPicPr>
      </xdr:nvPicPr>
      <xdr:blipFill>
        <a:blip xmlns:r="http://schemas.openxmlformats.org/officeDocument/2006/relationships" r:embed="rId20"/>
        <a:srcRect/>
        <a:stretch>
          <a:fillRect/>
        </a:stretch>
      </xdr:blipFill>
      <xdr:spPr bwMode="auto">
        <a:xfrm>
          <a:off x="3743325" y="60569475"/>
          <a:ext cx="1704975" cy="1704975"/>
        </a:xfrm>
        <a:prstGeom prst="rect">
          <a:avLst/>
        </a:prstGeom>
        <a:noFill/>
        <a:ln w="9525">
          <a:noFill/>
          <a:miter lim="800000"/>
          <a:headEnd/>
          <a:tailEnd/>
        </a:ln>
      </xdr:spPr>
    </xdr:pic>
    <xdr:clientData/>
  </xdr:twoCellAnchor>
  <xdr:twoCellAnchor editAs="oneCell">
    <xdr:from>
      <xdr:col>12</xdr:col>
      <xdr:colOff>9525</xdr:colOff>
      <xdr:row>138</xdr:row>
      <xdr:rowOff>752475</xdr:rowOff>
    </xdr:from>
    <xdr:to>
      <xdr:col>16</xdr:col>
      <xdr:colOff>342900</xdr:colOff>
      <xdr:row>140</xdr:row>
      <xdr:rowOff>876300</xdr:rowOff>
    </xdr:to>
    <xdr:pic>
      <xdr:nvPicPr>
        <xdr:cNvPr id="703448" name="Рисунок 141" descr="Classic_Bear_42_4.jpg"/>
        <xdr:cNvPicPr>
          <a:picLocks noChangeAspect="1"/>
        </xdr:cNvPicPr>
      </xdr:nvPicPr>
      <xdr:blipFill>
        <a:blip xmlns:r="http://schemas.openxmlformats.org/officeDocument/2006/relationships" r:embed="rId21"/>
        <a:srcRect/>
        <a:stretch>
          <a:fillRect/>
        </a:stretch>
      </xdr:blipFill>
      <xdr:spPr bwMode="auto">
        <a:xfrm>
          <a:off x="3743325" y="62198250"/>
          <a:ext cx="1857375" cy="1895475"/>
        </a:xfrm>
        <a:prstGeom prst="rect">
          <a:avLst/>
        </a:prstGeom>
        <a:noFill/>
        <a:ln w="9525">
          <a:noFill/>
          <a:miter lim="800000"/>
          <a:headEnd/>
          <a:tailEnd/>
        </a:ln>
      </xdr:spPr>
    </xdr:pic>
    <xdr:clientData/>
  </xdr:twoCellAnchor>
  <xdr:twoCellAnchor editAs="oneCell">
    <xdr:from>
      <xdr:col>16</xdr:col>
      <xdr:colOff>209550</xdr:colOff>
      <xdr:row>137</xdr:row>
      <xdr:rowOff>9525</xdr:rowOff>
    </xdr:from>
    <xdr:to>
      <xdr:col>21</xdr:col>
      <xdr:colOff>361950</xdr:colOff>
      <xdr:row>139</xdr:row>
      <xdr:rowOff>66675</xdr:rowOff>
    </xdr:to>
    <xdr:pic>
      <xdr:nvPicPr>
        <xdr:cNvPr id="703449" name="Рисунок 142" descr="Classic_Bear_55_3.jpg"/>
        <xdr:cNvPicPr>
          <a:picLocks noChangeAspect="1"/>
        </xdr:cNvPicPr>
      </xdr:nvPicPr>
      <xdr:blipFill>
        <a:blip xmlns:r="http://schemas.openxmlformats.org/officeDocument/2006/relationships" r:embed="rId22"/>
        <a:srcRect/>
        <a:stretch>
          <a:fillRect/>
        </a:stretch>
      </xdr:blipFill>
      <xdr:spPr bwMode="auto">
        <a:xfrm>
          <a:off x="5467350" y="60569475"/>
          <a:ext cx="2057400" cy="1828800"/>
        </a:xfrm>
        <a:prstGeom prst="rect">
          <a:avLst/>
        </a:prstGeom>
        <a:noFill/>
        <a:ln w="9525">
          <a:noFill/>
          <a:miter lim="800000"/>
          <a:headEnd/>
          <a:tailEnd/>
        </a:ln>
      </xdr:spPr>
    </xdr:pic>
    <xdr:clientData/>
  </xdr:twoCellAnchor>
  <xdr:twoCellAnchor editAs="oneCell">
    <xdr:from>
      <xdr:col>16</xdr:col>
      <xdr:colOff>171450</xdr:colOff>
      <xdr:row>139</xdr:row>
      <xdr:rowOff>19050</xdr:rowOff>
    </xdr:from>
    <xdr:to>
      <xdr:col>21</xdr:col>
      <xdr:colOff>361950</xdr:colOff>
      <xdr:row>140</xdr:row>
      <xdr:rowOff>866775</xdr:rowOff>
    </xdr:to>
    <xdr:pic>
      <xdr:nvPicPr>
        <xdr:cNvPr id="703450" name="Рисунок 143" descr="Classic_Bear_55_4.jpg"/>
        <xdr:cNvPicPr>
          <a:picLocks noChangeAspect="1"/>
        </xdr:cNvPicPr>
      </xdr:nvPicPr>
      <xdr:blipFill>
        <a:blip xmlns:r="http://schemas.openxmlformats.org/officeDocument/2006/relationships" r:embed="rId23"/>
        <a:srcRect/>
        <a:stretch>
          <a:fillRect/>
        </a:stretch>
      </xdr:blipFill>
      <xdr:spPr bwMode="auto">
        <a:xfrm>
          <a:off x="5429250" y="62350650"/>
          <a:ext cx="2095500" cy="1733550"/>
        </a:xfrm>
        <a:prstGeom prst="rect">
          <a:avLst/>
        </a:prstGeom>
        <a:noFill/>
        <a:ln w="9525">
          <a:noFill/>
          <a:miter lim="800000"/>
          <a:headEnd/>
          <a:tailEnd/>
        </a:ln>
      </xdr:spPr>
    </xdr:pic>
    <xdr:clientData/>
  </xdr:twoCellAnchor>
  <xdr:twoCellAnchor editAs="oneCell">
    <xdr:from>
      <xdr:col>12</xdr:col>
      <xdr:colOff>190500</xdr:colOff>
      <xdr:row>143</xdr:row>
      <xdr:rowOff>9525</xdr:rowOff>
    </xdr:from>
    <xdr:to>
      <xdr:col>16</xdr:col>
      <xdr:colOff>152400</xdr:colOff>
      <xdr:row>144</xdr:row>
      <xdr:rowOff>533400</xdr:rowOff>
    </xdr:to>
    <xdr:pic>
      <xdr:nvPicPr>
        <xdr:cNvPr id="703451" name="Рисунок 144" descr="Red_Rabbit_42_3.jpg"/>
        <xdr:cNvPicPr>
          <a:picLocks noChangeAspect="1"/>
        </xdr:cNvPicPr>
      </xdr:nvPicPr>
      <xdr:blipFill>
        <a:blip xmlns:r="http://schemas.openxmlformats.org/officeDocument/2006/relationships" r:embed="rId24"/>
        <a:srcRect/>
        <a:stretch>
          <a:fillRect/>
        </a:stretch>
      </xdr:blipFill>
      <xdr:spPr bwMode="auto">
        <a:xfrm>
          <a:off x="3924300" y="66198750"/>
          <a:ext cx="1485900" cy="1409700"/>
        </a:xfrm>
        <a:prstGeom prst="rect">
          <a:avLst/>
        </a:prstGeom>
        <a:noFill/>
        <a:ln w="9525">
          <a:noFill/>
          <a:miter lim="800000"/>
          <a:headEnd/>
          <a:tailEnd/>
        </a:ln>
      </xdr:spPr>
    </xdr:pic>
    <xdr:clientData/>
  </xdr:twoCellAnchor>
  <xdr:twoCellAnchor editAs="oneCell">
    <xdr:from>
      <xdr:col>17</xdr:col>
      <xdr:colOff>104775</xdr:colOff>
      <xdr:row>143</xdr:row>
      <xdr:rowOff>38100</xdr:rowOff>
    </xdr:from>
    <xdr:to>
      <xdr:col>21</xdr:col>
      <xdr:colOff>38100</xdr:colOff>
      <xdr:row>144</xdr:row>
      <xdr:rowOff>762000</xdr:rowOff>
    </xdr:to>
    <xdr:pic>
      <xdr:nvPicPr>
        <xdr:cNvPr id="703452" name="Рисунок 145" descr="Red_Rabbit_42_4.jpg"/>
        <xdr:cNvPicPr>
          <a:picLocks noChangeAspect="1"/>
        </xdr:cNvPicPr>
      </xdr:nvPicPr>
      <xdr:blipFill>
        <a:blip xmlns:r="http://schemas.openxmlformats.org/officeDocument/2006/relationships" r:embed="rId25"/>
        <a:srcRect/>
        <a:stretch>
          <a:fillRect/>
        </a:stretch>
      </xdr:blipFill>
      <xdr:spPr bwMode="auto">
        <a:xfrm>
          <a:off x="5743575" y="66227325"/>
          <a:ext cx="1457325" cy="1609725"/>
        </a:xfrm>
        <a:prstGeom prst="rect">
          <a:avLst/>
        </a:prstGeom>
        <a:noFill/>
        <a:ln w="9525">
          <a:noFill/>
          <a:miter lim="800000"/>
          <a:headEnd/>
          <a:tailEnd/>
        </a:ln>
      </xdr:spPr>
    </xdr:pic>
    <xdr:clientData/>
  </xdr:twoCellAnchor>
  <xdr:twoCellAnchor editAs="oneCell">
    <xdr:from>
      <xdr:col>12</xdr:col>
      <xdr:colOff>171450</xdr:colOff>
      <xdr:row>144</xdr:row>
      <xdr:rowOff>476250</xdr:rowOff>
    </xdr:from>
    <xdr:to>
      <xdr:col>16</xdr:col>
      <xdr:colOff>57150</xdr:colOff>
      <xdr:row>145</xdr:row>
      <xdr:rowOff>819150</xdr:rowOff>
    </xdr:to>
    <xdr:pic>
      <xdr:nvPicPr>
        <xdr:cNvPr id="703453" name="Рисунок 146" descr="Red_Rabbit_55_3.jpg"/>
        <xdr:cNvPicPr>
          <a:picLocks noChangeAspect="1"/>
        </xdr:cNvPicPr>
      </xdr:nvPicPr>
      <xdr:blipFill>
        <a:blip xmlns:r="http://schemas.openxmlformats.org/officeDocument/2006/relationships" r:embed="rId26"/>
        <a:srcRect/>
        <a:stretch>
          <a:fillRect/>
        </a:stretch>
      </xdr:blipFill>
      <xdr:spPr bwMode="auto">
        <a:xfrm>
          <a:off x="3905250" y="67551300"/>
          <a:ext cx="1409700" cy="1228725"/>
        </a:xfrm>
        <a:prstGeom prst="rect">
          <a:avLst/>
        </a:prstGeom>
        <a:noFill/>
        <a:ln w="9525">
          <a:noFill/>
          <a:miter lim="800000"/>
          <a:headEnd/>
          <a:tailEnd/>
        </a:ln>
      </xdr:spPr>
    </xdr:pic>
    <xdr:clientData/>
  </xdr:twoCellAnchor>
  <xdr:twoCellAnchor editAs="oneCell">
    <xdr:from>
      <xdr:col>16</xdr:col>
      <xdr:colOff>85725</xdr:colOff>
      <xdr:row>145</xdr:row>
      <xdr:rowOff>209550</xdr:rowOff>
    </xdr:from>
    <xdr:to>
      <xdr:col>21</xdr:col>
      <xdr:colOff>361950</xdr:colOff>
      <xdr:row>147</xdr:row>
      <xdr:rowOff>381000</xdr:rowOff>
    </xdr:to>
    <xdr:pic>
      <xdr:nvPicPr>
        <xdr:cNvPr id="703454" name="Рисунок 147" descr="Red_Rabbit_55_4.jpg"/>
        <xdr:cNvPicPr>
          <a:picLocks noChangeAspect="1"/>
        </xdr:cNvPicPr>
      </xdr:nvPicPr>
      <xdr:blipFill>
        <a:blip xmlns:r="http://schemas.openxmlformats.org/officeDocument/2006/relationships" r:embed="rId27"/>
        <a:srcRect/>
        <a:stretch>
          <a:fillRect/>
        </a:stretch>
      </xdr:blipFill>
      <xdr:spPr bwMode="auto">
        <a:xfrm>
          <a:off x="5343525" y="68170425"/>
          <a:ext cx="2181225" cy="1943100"/>
        </a:xfrm>
        <a:prstGeom prst="rect">
          <a:avLst/>
        </a:prstGeom>
        <a:noFill/>
        <a:ln w="9525">
          <a:noFill/>
          <a:miter lim="800000"/>
          <a:headEnd/>
          <a:tailEnd/>
        </a:ln>
      </xdr:spPr>
    </xdr:pic>
    <xdr:clientData/>
  </xdr:twoCellAnchor>
  <xdr:twoCellAnchor editAs="oneCell">
    <xdr:from>
      <xdr:col>12</xdr:col>
      <xdr:colOff>352425</xdr:colOff>
      <xdr:row>145</xdr:row>
      <xdr:rowOff>790575</xdr:rowOff>
    </xdr:from>
    <xdr:to>
      <xdr:col>15</xdr:col>
      <xdr:colOff>171450</xdr:colOff>
      <xdr:row>147</xdr:row>
      <xdr:rowOff>866775</xdr:rowOff>
    </xdr:to>
    <xdr:pic>
      <xdr:nvPicPr>
        <xdr:cNvPr id="703455" name="Рисунок 159" descr="01A006_1.jpg"/>
        <xdr:cNvPicPr>
          <a:picLocks noChangeAspect="1"/>
        </xdr:cNvPicPr>
      </xdr:nvPicPr>
      <xdr:blipFill>
        <a:blip xmlns:r="http://schemas.openxmlformats.org/officeDocument/2006/relationships" r:embed="rId28"/>
        <a:srcRect/>
        <a:stretch>
          <a:fillRect/>
        </a:stretch>
      </xdr:blipFill>
      <xdr:spPr bwMode="auto">
        <a:xfrm>
          <a:off x="4086225" y="68751450"/>
          <a:ext cx="962025" cy="1847850"/>
        </a:xfrm>
        <a:prstGeom prst="rect">
          <a:avLst/>
        </a:prstGeom>
        <a:noFill/>
        <a:ln w="9525">
          <a:noFill/>
          <a:miter lim="800000"/>
          <a:headEnd/>
          <a:tailEnd/>
        </a:ln>
      </xdr:spPr>
    </xdr:pic>
    <xdr:clientData/>
  </xdr:twoCellAnchor>
  <xdr:twoCellAnchor editAs="oneCell">
    <xdr:from>
      <xdr:col>16</xdr:col>
      <xdr:colOff>66675</xdr:colOff>
      <xdr:row>135</xdr:row>
      <xdr:rowOff>295275</xdr:rowOff>
    </xdr:from>
    <xdr:to>
      <xdr:col>18</xdr:col>
      <xdr:colOff>28575</xdr:colOff>
      <xdr:row>136</xdr:row>
      <xdr:rowOff>914400</xdr:rowOff>
    </xdr:to>
    <xdr:pic>
      <xdr:nvPicPr>
        <xdr:cNvPr id="703456" name="Рисунок 160" descr="Apple13.jpg"/>
        <xdr:cNvPicPr>
          <a:picLocks noChangeAspect="1"/>
        </xdr:cNvPicPr>
      </xdr:nvPicPr>
      <xdr:blipFill>
        <a:blip xmlns:r="http://schemas.openxmlformats.org/officeDocument/2006/relationships" r:embed="rId29"/>
        <a:srcRect/>
        <a:stretch>
          <a:fillRect/>
        </a:stretch>
      </xdr:blipFill>
      <xdr:spPr bwMode="auto">
        <a:xfrm>
          <a:off x="5324475" y="58959750"/>
          <a:ext cx="723900" cy="1504950"/>
        </a:xfrm>
        <a:prstGeom prst="rect">
          <a:avLst/>
        </a:prstGeom>
        <a:noFill/>
        <a:ln w="9525">
          <a:noFill/>
          <a:miter lim="800000"/>
          <a:headEnd/>
          <a:tailEnd/>
        </a:ln>
      </xdr:spPr>
    </xdr:pic>
    <xdr:clientData/>
  </xdr:twoCellAnchor>
  <xdr:twoCellAnchor editAs="oneCell">
    <xdr:from>
      <xdr:col>17</xdr:col>
      <xdr:colOff>266700</xdr:colOff>
      <xdr:row>141</xdr:row>
      <xdr:rowOff>9525</xdr:rowOff>
    </xdr:from>
    <xdr:to>
      <xdr:col>19</xdr:col>
      <xdr:colOff>228600</xdr:colOff>
      <xdr:row>142</xdr:row>
      <xdr:rowOff>1019175</xdr:rowOff>
    </xdr:to>
    <xdr:pic>
      <xdr:nvPicPr>
        <xdr:cNvPr id="703457" name="Рисунок 161" descr="hang_3drawers.jpg"/>
        <xdr:cNvPicPr>
          <a:picLocks noChangeAspect="1"/>
        </xdr:cNvPicPr>
      </xdr:nvPicPr>
      <xdr:blipFill>
        <a:blip xmlns:r="http://schemas.openxmlformats.org/officeDocument/2006/relationships" r:embed="rId30"/>
        <a:srcRect/>
        <a:stretch>
          <a:fillRect/>
        </a:stretch>
      </xdr:blipFill>
      <xdr:spPr bwMode="auto">
        <a:xfrm>
          <a:off x="5905500" y="64112775"/>
          <a:ext cx="723900" cy="1962150"/>
        </a:xfrm>
        <a:prstGeom prst="rect">
          <a:avLst/>
        </a:prstGeom>
        <a:noFill/>
        <a:ln w="9525">
          <a:noFill/>
          <a:miter lim="800000"/>
          <a:headEnd/>
          <a:tailEnd/>
        </a:ln>
      </xdr:spPr>
    </xdr:pic>
    <xdr:clientData/>
  </xdr:twoCellAnchor>
  <xdr:twoCellAnchor editAs="oneCell">
    <xdr:from>
      <xdr:col>12</xdr:col>
      <xdr:colOff>85725</xdr:colOff>
      <xdr:row>141</xdr:row>
      <xdr:rowOff>9525</xdr:rowOff>
    </xdr:from>
    <xdr:to>
      <xdr:col>16</xdr:col>
      <xdr:colOff>9525</xdr:colOff>
      <xdr:row>142</xdr:row>
      <xdr:rowOff>1038225</xdr:rowOff>
    </xdr:to>
    <xdr:pic>
      <xdr:nvPicPr>
        <xdr:cNvPr id="703458" name="Рисунок 162" descr="hangMain.jpg"/>
        <xdr:cNvPicPr>
          <a:picLocks noChangeAspect="1"/>
        </xdr:cNvPicPr>
      </xdr:nvPicPr>
      <xdr:blipFill>
        <a:blip xmlns:r="http://schemas.openxmlformats.org/officeDocument/2006/relationships" r:embed="rId31"/>
        <a:srcRect/>
        <a:stretch>
          <a:fillRect/>
        </a:stretch>
      </xdr:blipFill>
      <xdr:spPr bwMode="auto">
        <a:xfrm>
          <a:off x="3819525" y="64112775"/>
          <a:ext cx="1447800" cy="1981200"/>
        </a:xfrm>
        <a:prstGeom prst="rect">
          <a:avLst/>
        </a:prstGeom>
        <a:noFill/>
        <a:ln w="9525">
          <a:noFill/>
          <a:miter lim="800000"/>
          <a:headEnd/>
          <a:tailEnd/>
        </a:ln>
      </xdr:spPr>
    </xdr:pic>
    <xdr:clientData/>
  </xdr:twoCellAnchor>
  <xdr:twoCellAnchor editAs="oneCell">
    <xdr:from>
      <xdr:col>12</xdr:col>
      <xdr:colOff>182033</xdr:colOff>
      <xdr:row>66</xdr:row>
      <xdr:rowOff>122765</xdr:rowOff>
    </xdr:from>
    <xdr:to>
      <xdr:col>14</xdr:col>
      <xdr:colOff>359833</xdr:colOff>
      <xdr:row>68</xdr:row>
      <xdr:rowOff>209771</xdr:rowOff>
    </xdr:to>
    <xdr:pic>
      <xdr:nvPicPr>
        <xdr:cNvPr id="703468" name="Рисунок 187" descr="SAM_0088Прайс.jpg"/>
        <xdr:cNvPicPr>
          <a:picLocks noChangeAspect="1"/>
        </xdr:cNvPicPr>
      </xdr:nvPicPr>
      <xdr:blipFill>
        <a:blip xmlns:r="http://schemas.openxmlformats.org/officeDocument/2006/relationships" r:embed="rId32"/>
        <a:srcRect/>
        <a:stretch>
          <a:fillRect/>
        </a:stretch>
      </xdr:blipFill>
      <xdr:spPr bwMode="auto">
        <a:xfrm>
          <a:off x="3759200" y="42233848"/>
          <a:ext cx="939800" cy="1335840"/>
        </a:xfrm>
        <a:prstGeom prst="rect">
          <a:avLst/>
        </a:prstGeom>
        <a:noFill/>
        <a:ln w="9525">
          <a:noFill/>
          <a:miter lim="800000"/>
          <a:headEnd/>
          <a:tailEnd/>
        </a:ln>
      </xdr:spPr>
    </xdr:pic>
    <xdr:clientData/>
  </xdr:twoCellAnchor>
  <xdr:twoCellAnchor editAs="oneCell">
    <xdr:from>
      <xdr:col>19</xdr:col>
      <xdr:colOff>363009</xdr:colOff>
      <xdr:row>64</xdr:row>
      <xdr:rowOff>162983</xdr:rowOff>
    </xdr:from>
    <xdr:to>
      <xdr:col>21</xdr:col>
      <xdr:colOff>363009</xdr:colOff>
      <xdr:row>65</xdr:row>
      <xdr:rowOff>515408</xdr:rowOff>
    </xdr:to>
    <xdr:pic>
      <xdr:nvPicPr>
        <xdr:cNvPr id="703471" name="Рисунок 155" descr="IMG_0059a.jpg"/>
        <xdr:cNvPicPr>
          <a:picLocks noChangeAspect="1"/>
        </xdr:cNvPicPr>
      </xdr:nvPicPr>
      <xdr:blipFill>
        <a:blip xmlns:r="http://schemas.openxmlformats.org/officeDocument/2006/relationships" r:embed="rId33"/>
        <a:srcRect/>
        <a:stretch>
          <a:fillRect/>
        </a:stretch>
      </xdr:blipFill>
      <xdr:spPr bwMode="auto">
        <a:xfrm>
          <a:off x="6776509" y="28028900"/>
          <a:ext cx="762000" cy="860425"/>
        </a:xfrm>
        <a:prstGeom prst="rect">
          <a:avLst/>
        </a:prstGeom>
        <a:noFill/>
        <a:ln w="9525">
          <a:noFill/>
          <a:miter lim="800000"/>
          <a:headEnd/>
          <a:tailEnd/>
        </a:ln>
      </xdr:spPr>
    </xdr:pic>
    <xdr:clientData/>
  </xdr:twoCellAnchor>
  <xdr:twoCellAnchor editAs="oneCell">
    <xdr:from>
      <xdr:col>17</xdr:col>
      <xdr:colOff>219075</xdr:colOff>
      <xdr:row>64</xdr:row>
      <xdr:rowOff>48684</xdr:rowOff>
    </xdr:from>
    <xdr:to>
      <xdr:col>19</xdr:col>
      <xdr:colOff>47625</xdr:colOff>
      <xdr:row>65</xdr:row>
      <xdr:rowOff>658284</xdr:rowOff>
    </xdr:to>
    <xdr:pic>
      <xdr:nvPicPr>
        <xdr:cNvPr id="703472" name="Рисунок 156" descr="IMG_0059b.jpg"/>
        <xdr:cNvPicPr>
          <a:picLocks noChangeAspect="1"/>
        </xdr:cNvPicPr>
      </xdr:nvPicPr>
      <xdr:blipFill>
        <a:blip xmlns:r="http://schemas.openxmlformats.org/officeDocument/2006/relationships" r:embed="rId34"/>
        <a:srcRect/>
        <a:stretch>
          <a:fillRect/>
        </a:stretch>
      </xdr:blipFill>
      <xdr:spPr bwMode="auto">
        <a:xfrm>
          <a:off x="5870575" y="27914601"/>
          <a:ext cx="590550" cy="1117600"/>
        </a:xfrm>
        <a:prstGeom prst="rect">
          <a:avLst/>
        </a:prstGeom>
        <a:noFill/>
        <a:ln w="9525">
          <a:noFill/>
          <a:miter lim="800000"/>
          <a:headEnd/>
          <a:tailEnd/>
        </a:ln>
      </xdr:spPr>
    </xdr:pic>
    <xdr:clientData/>
  </xdr:twoCellAnchor>
  <xdr:twoCellAnchor editAs="oneCell">
    <xdr:from>
      <xdr:col>20</xdr:col>
      <xdr:colOff>9525</xdr:colOff>
      <xdr:row>83</xdr:row>
      <xdr:rowOff>66675</xdr:rowOff>
    </xdr:from>
    <xdr:to>
      <xdr:col>21</xdr:col>
      <xdr:colOff>238125</xdr:colOff>
      <xdr:row>86</xdr:row>
      <xdr:rowOff>266700</xdr:rowOff>
    </xdr:to>
    <xdr:pic>
      <xdr:nvPicPr>
        <xdr:cNvPr id="703481" name="Рисунок 169" descr="IMG_9863.jpg"/>
        <xdr:cNvPicPr>
          <a:picLocks noChangeAspect="1"/>
        </xdr:cNvPicPr>
      </xdr:nvPicPr>
      <xdr:blipFill>
        <a:blip xmlns:r="http://schemas.openxmlformats.org/officeDocument/2006/relationships" r:embed="rId35"/>
        <a:srcRect/>
        <a:stretch>
          <a:fillRect/>
        </a:stretch>
      </xdr:blipFill>
      <xdr:spPr bwMode="auto">
        <a:xfrm>
          <a:off x="6791325" y="36309300"/>
          <a:ext cx="609600" cy="1076325"/>
        </a:xfrm>
        <a:prstGeom prst="rect">
          <a:avLst/>
        </a:prstGeom>
        <a:noFill/>
        <a:ln w="9525">
          <a:noFill/>
          <a:miter lim="800000"/>
          <a:headEnd/>
          <a:tailEnd/>
        </a:ln>
      </xdr:spPr>
    </xdr:pic>
    <xdr:clientData/>
  </xdr:twoCellAnchor>
  <xdr:twoCellAnchor editAs="oneCell">
    <xdr:from>
      <xdr:col>16</xdr:col>
      <xdr:colOff>28575</xdr:colOff>
      <xdr:row>83</xdr:row>
      <xdr:rowOff>28575</xdr:rowOff>
    </xdr:from>
    <xdr:to>
      <xdr:col>17</xdr:col>
      <xdr:colOff>257175</xdr:colOff>
      <xdr:row>86</xdr:row>
      <xdr:rowOff>219075</xdr:rowOff>
    </xdr:to>
    <xdr:pic>
      <xdr:nvPicPr>
        <xdr:cNvPr id="703482" name="Рисунок 170" descr="IMG_9868.jpg"/>
        <xdr:cNvPicPr>
          <a:picLocks noChangeAspect="1"/>
        </xdr:cNvPicPr>
      </xdr:nvPicPr>
      <xdr:blipFill>
        <a:blip xmlns:r="http://schemas.openxmlformats.org/officeDocument/2006/relationships" r:embed="rId36"/>
        <a:srcRect/>
        <a:stretch>
          <a:fillRect/>
        </a:stretch>
      </xdr:blipFill>
      <xdr:spPr bwMode="auto">
        <a:xfrm>
          <a:off x="5286375" y="36271200"/>
          <a:ext cx="609600" cy="1066800"/>
        </a:xfrm>
        <a:prstGeom prst="rect">
          <a:avLst/>
        </a:prstGeom>
        <a:noFill/>
        <a:ln w="9525">
          <a:noFill/>
          <a:miter lim="800000"/>
          <a:headEnd/>
          <a:tailEnd/>
        </a:ln>
      </xdr:spPr>
    </xdr:pic>
    <xdr:clientData/>
  </xdr:twoCellAnchor>
  <xdr:twoCellAnchor editAs="oneCell">
    <xdr:from>
      <xdr:col>17</xdr:col>
      <xdr:colOff>314325</xdr:colOff>
      <xdr:row>84</xdr:row>
      <xdr:rowOff>76200</xdr:rowOff>
    </xdr:from>
    <xdr:to>
      <xdr:col>19</xdr:col>
      <xdr:colOff>152400</xdr:colOff>
      <xdr:row>87</xdr:row>
      <xdr:rowOff>257175</xdr:rowOff>
    </xdr:to>
    <xdr:pic>
      <xdr:nvPicPr>
        <xdr:cNvPr id="703483" name="Рисунок 171" descr="IMG_9820.jpg"/>
        <xdr:cNvPicPr>
          <a:picLocks noChangeAspect="1"/>
        </xdr:cNvPicPr>
      </xdr:nvPicPr>
      <xdr:blipFill>
        <a:blip xmlns:r="http://schemas.openxmlformats.org/officeDocument/2006/relationships" r:embed="rId37"/>
        <a:srcRect/>
        <a:stretch>
          <a:fillRect/>
        </a:stretch>
      </xdr:blipFill>
      <xdr:spPr bwMode="auto">
        <a:xfrm>
          <a:off x="5953125" y="36614100"/>
          <a:ext cx="600075" cy="1066800"/>
        </a:xfrm>
        <a:prstGeom prst="rect">
          <a:avLst/>
        </a:prstGeom>
        <a:noFill/>
        <a:ln w="9525">
          <a:noFill/>
          <a:miter lim="800000"/>
          <a:headEnd/>
          <a:tailEnd/>
        </a:ln>
      </xdr:spPr>
    </xdr:pic>
    <xdr:clientData/>
  </xdr:twoCellAnchor>
  <xdr:twoCellAnchor editAs="oneCell">
    <xdr:from>
      <xdr:col>12</xdr:col>
      <xdr:colOff>133350</xdr:colOff>
      <xdr:row>83</xdr:row>
      <xdr:rowOff>57150</xdr:rowOff>
    </xdr:from>
    <xdr:to>
      <xdr:col>13</xdr:col>
      <xdr:colOff>304800</xdr:colOff>
      <xdr:row>86</xdr:row>
      <xdr:rowOff>161925</xdr:rowOff>
    </xdr:to>
    <xdr:pic>
      <xdr:nvPicPr>
        <xdr:cNvPr id="703484" name="Рисунок 172" descr="IMG_9822.jpg"/>
        <xdr:cNvPicPr>
          <a:picLocks noChangeAspect="1"/>
        </xdr:cNvPicPr>
      </xdr:nvPicPr>
      <xdr:blipFill>
        <a:blip xmlns:r="http://schemas.openxmlformats.org/officeDocument/2006/relationships" r:embed="rId38"/>
        <a:srcRect/>
        <a:stretch>
          <a:fillRect/>
        </a:stretch>
      </xdr:blipFill>
      <xdr:spPr bwMode="auto">
        <a:xfrm>
          <a:off x="3867150" y="36299775"/>
          <a:ext cx="552450" cy="981075"/>
        </a:xfrm>
        <a:prstGeom prst="rect">
          <a:avLst/>
        </a:prstGeom>
        <a:noFill/>
        <a:ln w="9525">
          <a:noFill/>
          <a:miter lim="800000"/>
          <a:headEnd/>
          <a:tailEnd/>
        </a:ln>
      </xdr:spPr>
    </xdr:pic>
    <xdr:clientData/>
  </xdr:twoCellAnchor>
  <xdr:twoCellAnchor editAs="oneCell">
    <xdr:from>
      <xdr:col>13</xdr:col>
      <xdr:colOff>371475</xdr:colOff>
      <xdr:row>83</xdr:row>
      <xdr:rowOff>238125</xdr:rowOff>
    </xdr:from>
    <xdr:to>
      <xdr:col>15</xdr:col>
      <xdr:colOff>257175</xdr:colOff>
      <xdr:row>87</xdr:row>
      <xdr:rowOff>228600</xdr:rowOff>
    </xdr:to>
    <xdr:pic>
      <xdr:nvPicPr>
        <xdr:cNvPr id="703485" name="Рисунок 173" descr="IMG_9823.jpg"/>
        <xdr:cNvPicPr>
          <a:picLocks noChangeAspect="1"/>
        </xdr:cNvPicPr>
      </xdr:nvPicPr>
      <xdr:blipFill>
        <a:blip xmlns:r="http://schemas.openxmlformats.org/officeDocument/2006/relationships" r:embed="rId39"/>
        <a:srcRect/>
        <a:stretch>
          <a:fillRect/>
        </a:stretch>
      </xdr:blipFill>
      <xdr:spPr bwMode="auto">
        <a:xfrm>
          <a:off x="4486275" y="36480750"/>
          <a:ext cx="647700" cy="1171575"/>
        </a:xfrm>
        <a:prstGeom prst="rect">
          <a:avLst/>
        </a:prstGeom>
        <a:noFill/>
        <a:ln w="9525">
          <a:noFill/>
          <a:miter lim="800000"/>
          <a:headEnd/>
          <a:tailEnd/>
        </a:ln>
      </xdr:spPr>
    </xdr:pic>
    <xdr:clientData/>
  </xdr:twoCellAnchor>
  <xdr:oneCellAnchor>
    <xdr:from>
      <xdr:col>12</xdr:col>
      <xdr:colOff>364187</xdr:colOff>
      <xdr:row>9</xdr:row>
      <xdr:rowOff>0</xdr:rowOff>
    </xdr:from>
    <xdr:ext cx="412158" cy="721918"/>
    <xdr:sp macro="" textlink="">
      <xdr:nvSpPr>
        <xdr:cNvPr id="189" name="Прямоугольник 188"/>
        <xdr:cNvSpPr/>
      </xdr:nvSpPr>
      <xdr:spPr>
        <a:xfrm rot="18767839">
          <a:off x="3955807" y="7845140"/>
          <a:ext cx="721918" cy="412158"/>
        </a:xfrm>
        <a:prstGeom prst="rect">
          <a:avLst/>
        </a:prstGeom>
        <a:noFill/>
      </xdr:spPr>
      <xdr:txBody>
        <a:bodyPr wrap="square" lIns="91440" tIns="45720" rIns="91440" bIns="45720">
          <a:noAutofit/>
        </a:bodyPr>
        <a:lstStyle/>
        <a:p>
          <a:pPr algn="ctr"/>
          <a:endParaRPr lang="ru-RU"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oneCellAnchor>
  <xdr:twoCellAnchor editAs="oneCell">
    <xdr:from>
      <xdr:col>12</xdr:col>
      <xdr:colOff>66675</xdr:colOff>
      <xdr:row>75</xdr:row>
      <xdr:rowOff>19050</xdr:rowOff>
    </xdr:from>
    <xdr:to>
      <xdr:col>14</xdr:col>
      <xdr:colOff>161925</xdr:colOff>
      <xdr:row>77</xdr:row>
      <xdr:rowOff>381000</xdr:rowOff>
    </xdr:to>
    <xdr:pic>
      <xdr:nvPicPr>
        <xdr:cNvPr id="703488" name="Рисунок 198" descr="LB-702-(голубой)s.jpg"/>
        <xdr:cNvPicPr>
          <a:picLocks noChangeAspect="1"/>
        </xdr:cNvPicPr>
      </xdr:nvPicPr>
      <xdr:blipFill>
        <a:blip xmlns:r="http://schemas.openxmlformats.org/officeDocument/2006/relationships" r:embed="rId40"/>
        <a:srcRect t="2" r="5215" b="-3947"/>
        <a:stretch>
          <a:fillRect/>
        </a:stretch>
      </xdr:blipFill>
      <xdr:spPr bwMode="auto">
        <a:xfrm>
          <a:off x="3800475" y="33604200"/>
          <a:ext cx="857250" cy="1209675"/>
        </a:xfrm>
        <a:prstGeom prst="rect">
          <a:avLst/>
        </a:prstGeom>
        <a:noFill/>
        <a:ln w="9525">
          <a:noFill/>
          <a:miter lim="800000"/>
          <a:headEnd/>
          <a:tailEnd/>
        </a:ln>
      </xdr:spPr>
    </xdr:pic>
    <xdr:clientData/>
  </xdr:twoCellAnchor>
  <xdr:twoCellAnchor editAs="oneCell">
    <xdr:from>
      <xdr:col>12</xdr:col>
      <xdr:colOff>159809</xdr:colOff>
      <xdr:row>91</xdr:row>
      <xdr:rowOff>101601</xdr:rowOff>
    </xdr:from>
    <xdr:to>
      <xdr:col>15</xdr:col>
      <xdr:colOff>16934</xdr:colOff>
      <xdr:row>93</xdr:row>
      <xdr:rowOff>228601</xdr:rowOff>
    </xdr:to>
    <xdr:pic>
      <xdr:nvPicPr>
        <xdr:cNvPr id="703506" name="Рисунок 215" descr="LB-772-черный(s).jpg"/>
        <xdr:cNvPicPr>
          <a:picLocks noChangeAspect="1"/>
        </xdr:cNvPicPr>
      </xdr:nvPicPr>
      <xdr:blipFill>
        <a:blip xmlns:r="http://schemas.openxmlformats.org/officeDocument/2006/relationships" r:embed="rId41"/>
        <a:srcRect/>
        <a:stretch>
          <a:fillRect/>
        </a:stretch>
      </xdr:blipFill>
      <xdr:spPr bwMode="auto">
        <a:xfrm>
          <a:off x="3736976" y="51674184"/>
          <a:ext cx="1000125" cy="1185334"/>
        </a:xfrm>
        <a:prstGeom prst="rect">
          <a:avLst/>
        </a:prstGeom>
        <a:noFill/>
        <a:ln w="9525">
          <a:noFill/>
          <a:miter lim="800000"/>
          <a:headEnd/>
          <a:tailEnd/>
        </a:ln>
      </xdr:spPr>
    </xdr:pic>
    <xdr:clientData/>
  </xdr:twoCellAnchor>
  <xdr:twoCellAnchor editAs="oneCell">
    <xdr:from>
      <xdr:col>19</xdr:col>
      <xdr:colOff>352425</xdr:colOff>
      <xdr:row>121</xdr:row>
      <xdr:rowOff>247650</xdr:rowOff>
    </xdr:from>
    <xdr:to>
      <xdr:col>21</xdr:col>
      <xdr:colOff>495300</xdr:colOff>
      <xdr:row>124</xdr:row>
      <xdr:rowOff>333375</xdr:rowOff>
    </xdr:to>
    <xdr:pic>
      <xdr:nvPicPr>
        <xdr:cNvPr id="703511" name="Рисунок 225" descr="LB НС21 Red Rabbit.jpg"/>
        <xdr:cNvPicPr>
          <a:picLocks noChangeAspect="1"/>
        </xdr:cNvPicPr>
      </xdr:nvPicPr>
      <xdr:blipFill>
        <a:blip xmlns:r="http://schemas.openxmlformats.org/officeDocument/2006/relationships" r:embed="rId42"/>
        <a:srcRect/>
        <a:stretch>
          <a:fillRect/>
        </a:stretch>
      </xdr:blipFill>
      <xdr:spPr bwMode="auto">
        <a:xfrm>
          <a:off x="6753225" y="51720750"/>
          <a:ext cx="904875" cy="1238250"/>
        </a:xfrm>
        <a:prstGeom prst="rect">
          <a:avLst/>
        </a:prstGeom>
        <a:noFill/>
        <a:ln w="9525">
          <a:noFill/>
          <a:miter lim="800000"/>
          <a:headEnd/>
          <a:tailEnd/>
        </a:ln>
      </xdr:spPr>
    </xdr:pic>
    <xdr:clientData/>
  </xdr:twoCellAnchor>
  <xdr:oneCellAnchor>
    <xdr:from>
      <xdr:col>12</xdr:col>
      <xdr:colOff>290137</xdr:colOff>
      <xdr:row>22</xdr:row>
      <xdr:rowOff>0</xdr:rowOff>
    </xdr:from>
    <xdr:ext cx="412158" cy="721918"/>
    <xdr:sp macro="" textlink="">
      <xdr:nvSpPr>
        <xdr:cNvPr id="191" name="Прямоугольник 190"/>
        <xdr:cNvSpPr/>
      </xdr:nvSpPr>
      <xdr:spPr>
        <a:xfrm rot="18767839">
          <a:off x="3881757" y="8363634"/>
          <a:ext cx="721918" cy="412158"/>
        </a:xfrm>
        <a:prstGeom prst="rect">
          <a:avLst/>
        </a:prstGeom>
        <a:noFill/>
      </xdr:spPr>
      <xdr:txBody>
        <a:bodyPr wrap="square" lIns="91440" tIns="45720" rIns="91440" bIns="45720">
          <a:noAutofit/>
        </a:bodyPr>
        <a:lstStyle/>
        <a:p>
          <a:pPr algn="ctr"/>
          <a:endParaRPr lang="ru-RU"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oneCellAnchor>
  <xdr:twoCellAnchor editAs="oneCell">
    <xdr:from>
      <xdr:col>12</xdr:col>
      <xdr:colOff>93133</xdr:colOff>
      <xdr:row>97</xdr:row>
      <xdr:rowOff>146051</xdr:rowOff>
    </xdr:from>
    <xdr:to>
      <xdr:col>14</xdr:col>
      <xdr:colOff>257175</xdr:colOff>
      <xdr:row>98</xdr:row>
      <xdr:rowOff>603251</xdr:rowOff>
    </xdr:to>
    <xdr:pic>
      <xdr:nvPicPr>
        <xdr:cNvPr id="703514" name="Рисунок 8"/>
        <xdr:cNvPicPr>
          <a:picLocks noChangeAspect="1"/>
        </xdr:cNvPicPr>
      </xdr:nvPicPr>
      <xdr:blipFill>
        <a:blip xmlns:r="http://schemas.openxmlformats.org/officeDocument/2006/relationships" r:embed="rId43" cstate="print"/>
        <a:srcRect l="8762" t="6631"/>
        <a:stretch>
          <a:fillRect/>
        </a:stretch>
      </xdr:blipFill>
      <xdr:spPr bwMode="auto">
        <a:xfrm>
          <a:off x="3987800" y="55211134"/>
          <a:ext cx="926042" cy="1155700"/>
        </a:xfrm>
        <a:prstGeom prst="rect">
          <a:avLst/>
        </a:prstGeom>
        <a:noFill/>
        <a:ln w="9525">
          <a:noFill/>
          <a:miter lim="800000"/>
          <a:headEnd/>
          <a:tailEnd/>
        </a:ln>
      </xdr:spPr>
    </xdr:pic>
    <xdr:clientData/>
  </xdr:twoCellAnchor>
  <xdr:twoCellAnchor editAs="oneCell">
    <xdr:from>
      <xdr:col>18</xdr:col>
      <xdr:colOff>62442</xdr:colOff>
      <xdr:row>97</xdr:row>
      <xdr:rowOff>142874</xdr:rowOff>
    </xdr:from>
    <xdr:to>
      <xdr:col>20</xdr:col>
      <xdr:colOff>138642</xdr:colOff>
      <xdr:row>98</xdr:row>
      <xdr:rowOff>552449</xdr:rowOff>
    </xdr:to>
    <xdr:pic>
      <xdr:nvPicPr>
        <xdr:cNvPr id="703515" name="Рисунок 9"/>
        <xdr:cNvPicPr>
          <a:picLocks noChangeAspect="1"/>
        </xdr:cNvPicPr>
      </xdr:nvPicPr>
      <xdr:blipFill>
        <a:blip xmlns:r="http://schemas.openxmlformats.org/officeDocument/2006/relationships" r:embed="rId44" cstate="print"/>
        <a:srcRect/>
        <a:stretch>
          <a:fillRect/>
        </a:stretch>
      </xdr:blipFill>
      <xdr:spPr bwMode="auto">
        <a:xfrm>
          <a:off x="6243109" y="55207957"/>
          <a:ext cx="838200" cy="1108075"/>
        </a:xfrm>
        <a:prstGeom prst="rect">
          <a:avLst/>
        </a:prstGeom>
        <a:noFill/>
        <a:ln w="9525">
          <a:noFill/>
          <a:miter lim="800000"/>
          <a:headEnd/>
          <a:tailEnd/>
        </a:ln>
      </xdr:spPr>
    </xdr:pic>
    <xdr:clientData/>
  </xdr:twoCellAnchor>
  <xdr:twoCellAnchor editAs="oneCell">
    <xdr:from>
      <xdr:col>17</xdr:col>
      <xdr:colOff>11641</xdr:colOff>
      <xdr:row>97</xdr:row>
      <xdr:rowOff>105834</xdr:rowOff>
    </xdr:from>
    <xdr:to>
      <xdr:col>18</xdr:col>
      <xdr:colOff>68791</xdr:colOff>
      <xdr:row>98</xdr:row>
      <xdr:rowOff>353484</xdr:rowOff>
    </xdr:to>
    <xdr:pic>
      <xdr:nvPicPr>
        <xdr:cNvPr id="703516" name="Рисунок 158" descr="IMG_0014.jpg"/>
        <xdr:cNvPicPr>
          <a:picLocks noChangeAspect="1"/>
        </xdr:cNvPicPr>
      </xdr:nvPicPr>
      <xdr:blipFill>
        <a:blip xmlns:r="http://schemas.openxmlformats.org/officeDocument/2006/relationships" r:embed="rId45"/>
        <a:srcRect/>
        <a:stretch>
          <a:fillRect/>
        </a:stretch>
      </xdr:blipFill>
      <xdr:spPr bwMode="auto">
        <a:xfrm>
          <a:off x="5811308" y="55170917"/>
          <a:ext cx="438150" cy="946150"/>
        </a:xfrm>
        <a:prstGeom prst="rect">
          <a:avLst/>
        </a:prstGeom>
        <a:noFill/>
        <a:ln w="9525">
          <a:noFill/>
          <a:miter lim="800000"/>
          <a:headEnd/>
          <a:tailEnd/>
        </a:ln>
      </xdr:spPr>
    </xdr:pic>
    <xdr:clientData/>
  </xdr:twoCellAnchor>
  <xdr:twoCellAnchor editAs="oneCell">
    <xdr:from>
      <xdr:col>14</xdr:col>
      <xdr:colOff>139700</xdr:colOff>
      <xdr:row>97</xdr:row>
      <xdr:rowOff>112183</xdr:rowOff>
    </xdr:from>
    <xdr:to>
      <xdr:col>16</xdr:col>
      <xdr:colOff>254000</xdr:colOff>
      <xdr:row>98</xdr:row>
      <xdr:rowOff>455083</xdr:rowOff>
    </xdr:to>
    <xdr:pic>
      <xdr:nvPicPr>
        <xdr:cNvPr id="703517" name="Рисунок 221"/>
        <xdr:cNvPicPr>
          <a:picLocks noChangeAspect="1"/>
        </xdr:cNvPicPr>
      </xdr:nvPicPr>
      <xdr:blipFill>
        <a:blip xmlns:r="http://schemas.openxmlformats.org/officeDocument/2006/relationships" r:embed="rId46" cstate="print"/>
        <a:srcRect/>
        <a:stretch>
          <a:fillRect/>
        </a:stretch>
      </xdr:blipFill>
      <xdr:spPr bwMode="auto">
        <a:xfrm>
          <a:off x="4796367" y="55177266"/>
          <a:ext cx="876300" cy="1041400"/>
        </a:xfrm>
        <a:prstGeom prst="rect">
          <a:avLst/>
        </a:prstGeom>
        <a:noFill/>
        <a:ln w="9525">
          <a:noFill/>
          <a:miter lim="800000"/>
          <a:headEnd/>
          <a:tailEnd/>
        </a:ln>
      </xdr:spPr>
    </xdr:pic>
    <xdr:clientData/>
  </xdr:twoCellAnchor>
  <xdr:twoCellAnchor editAs="oneCell">
    <xdr:from>
      <xdr:col>14</xdr:col>
      <xdr:colOff>171450</xdr:colOff>
      <xdr:row>126</xdr:row>
      <xdr:rowOff>371475</xdr:rowOff>
    </xdr:from>
    <xdr:to>
      <xdr:col>16</xdr:col>
      <xdr:colOff>257175</xdr:colOff>
      <xdr:row>129</xdr:row>
      <xdr:rowOff>257175</xdr:rowOff>
    </xdr:to>
    <xdr:pic>
      <xdr:nvPicPr>
        <xdr:cNvPr id="703529" name="Рисунок 8"/>
        <xdr:cNvPicPr>
          <a:picLocks noChangeAspect="1"/>
        </xdr:cNvPicPr>
      </xdr:nvPicPr>
      <xdr:blipFill>
        <a:blip xmlns:r="http://schemas.openxmlformats.org/officeDocument/2006/relationships" r:embed="rId47" cstate="print"/>
        <a:srcRect b="16280"/>
        <a:stretch>
          <a:fillRect/>
        </a:stretch>
      </xdr:blipFill>
      <xdr:spPr bwMode="auto">
        <a:xfrm>
          <a:off x="4667250" y="53740050"/>
          <a:ext cx="847725" cy="1028700"/>
        </a:xfrm>
        <a:prstGeom prst="rect">
          <a:avLst/>
        </a:prstGeom>
        <a:noFill/>
        <a:ln w="9525">
          <a:noFill/>
          <a:miter lim="800000"/>
          <a:headEnd/>
          <a:tailEnd/>
        </a:ln>
      </xdr:spPr>
    </xdr:pic>
    <xdr:clientData/>
  </xdr:twoCellAnchor>
  <xdr:twoCellAnchor editAs="oneCell">
    <xdr:from>
      <xdr:col>12</xdr:col>
      <xdr:colOff>16933</xdr:colOff>
      <xdr:row>70</xdr:row>
      <xdr:rowOff>100541</xdr:rowOff>
    </xdr:from>
    <xdr:to>
      <xdr:col>14</xdr:col>
      <xdr:colOff>140758</xdr:colOff>
      <xdr:row>74</xdr:row>
      <xdr:rowOff>21165</xdr:rowOff>
    </xdr:to>
    <xdr:pic>
      <xdr:nvPicPr>
        <xdr:cNvPr id="703530" name="Рисунок 2"/>
        <xdr:cNvPicPr>
          <a:picLocks noChangeAspect="1"/>
        </xdr:cNvPicPr>
      </xdr:nvPicPr>
      <xdr:blipFill>
        <a:blip xmlns:r="http://schemas.openxmlformats.org/officeDocument/2006/relationships" r:embed="rId48" cstate="print"/>
        <a:srcRect l="63551" t="36462" r="16461" b="17699"/>
        <a:stretch>
          <a:fillRect/>
        </a:stretch>
      </xdr:blipFill>
      <xdr:spPr bwMode="auto">
        <a:xfrm>
          <a:off x="3763433" y="34602208"/>
          <a:ext cx="885825" cy="1148291"/>
        </a:xfrm>
        <a:prstGeom prst="rect">
          <a:avLst/>
        </a:prstGeom>
        <a:noFill/>
        <a:ln w="9525">
          <a:noFill/>
          <a:miter lim="800000"/>
          <a:headEnd/>
          <a:tailEnd/>
        </a:ln>
      </xdr:spPr>
    </xdr:pic>
    <xdr:clientData/>
  </xdr:twoCellAnchor>
  <xdr:oneCellAnchor>
    <xdr:from>
      <xdr:col>15</xdr:col>
      <xdr:colOff>266700</xdr:colOff>
      <xdr:row>70</xdr:row>
      <xdr:rowOff>150942</xdr:rowOff>
    </xdr:from>
    <xdr:ext cx="1028700" cy="344358"/>
    <xdr:sp macro="" textlink="">
      <xdr:nvSpPr>
        <xdr:cNvPr id="10" name="Прямоугольник 9"/>
        <xdr:cNvSpPr/>
      </xdr:nvSpPr>
      <xdr:spPr>
        <a:xfrm>
          <a:off x="5143500" y="33021717"/>
          <a:ext cx="1028700" cy="344358"/>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ru-RU"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Новинка</a:t>
          </a:r>
        </a:p>
      </xdr:txBody>
    </xdr:sp>
    <xdr:clientData/>
  </xdr:oneCellAnchor>
  <xdr:twoCellAnchor editAs="oneCell">
    <xdr:from>
      <xdr:col>12</xdr:col>
      <xdr:colOff>230716</xdr:colOff>
      <xdr:row>37</xdr:row>
      <xdr:rowOff>61383</xdr:rowOff>
    </xdr:from>
    <xdr:to>
      <xdr:col>14</xdr:col>
      <xdr:colOff>335491</xdr:colOff>
      <xdr:row>39</xdr:row>
      <xdr:rowOff>356658</xdr:rowOff>
    </xdr:to>
    <xdr:pic>
      <xdr:nvPicPr>
        <xdr:cNvPr id="703532" name="Рисунок 12"/>
        <xdr:cNvPicPr>
          <a:picLocks noChangeAspect="1" noChangeArrowheads="1"/>
        </xdr:cNvPicPr>
      </xdr:nvPicPr>
      <xdr:blipFill>
        <a:blip xmlns:r="http://schemas.openxmlformats.org/officeDocument/2006/relationships" r:embed="rId49"/>
        <a:srcRect/>
        <a:stretch>
          <a:fillRect/>
        </a:stretch>
      </xdr:blipFill>
      <xdr:spPr bwMode="auto">
        <a:xfrm>
          <a:off x="3977216" y="14232466"/>
          <a:ext cx="866775" cy="1057275"/>
        </a:xfrm>
        <a:prstGeom prst="rect">
          <a:avLst/>
        </a:prstGeom>
        <a:noFill/>
        <a:ln w="9525">
          <a:noFill/>
          <a:miter lim="800000"/>
          <a:headEnd/>
          <a:tailEnd/>
        </a:ln>
      </xdr:spPr>
    </xdr:pic>
    <xdr:clientData/>
  </xdr:twoCellAnchor>
  <xdr:twoCellAnchor editAs="oneCell">
    <xdr:from>
      <xdr:col>15</xdr:col>
      <xdr:colOff>201083</xdr:colOff>
      <xdr:row>37</xdr:row>
      <xdr:rowOff>67733</xdr:rowOff>
    </xdr:from>
    <xdr:to>
      <xdr:col>17</xdr:col>
      <xdr:colOff>229658</xdr:colOff>
      <xdr:row>39</xdr:row>
      <xdr:rowOff>334433</xdr:rowOff>
    </xdr:to>
    <xdr:pic>
      <xdr:nvPicPr>
        <xdr:cNvPr id="703533" name="Рисунок 11" descr="383.jpg"/>
        <xdr:cNvPicPr>
          <a:picLocks noChangeAspect="1" noChangeArrowheads="1"/>
        </xdr:cNvPicPr>
      </xdr:nvPicPr>
      <xdr:blipFill>
        <a:blip xmlns:r="http://schemas.openxmlformats.org/officeDocument/2006/relationships" r:embed="rId50"/>
        <a:srcRect t="3566" b="-2"/>
        <a:stretch>
          <a:fillRect/>
        </a:stretch>
      </xdr:blipFill>
      <xdr:spPr bwMode="auto">
        <a:xfrm>
          <a:off x="5090583" y="14238816"/>
          <a:ext cx="790575" cy="1028700"/>
        </a:xfrm>
        <a:prstGeom prst="rect">
          <a:avLst/>
        </a:prstGeom>
        <a:noFill/>
        <a:ln w="9525">
          <a:noFill/>
          <a:miter lim="800000"/>
          <a:headEnd/>
          <a:tailEnd/>
        </a:ln>
      </xdr:spPr>
    </xdr:pic>
    <xdr:clientData/>
  </xdr:twoCellAnchor>
  <xdr:oneCellAnchor>
    <xdr:from>
      <xdr:col>17</xdr:col>
      <xdr:colOff>161925</xdr:colOff>
      <xdr:row>37</xdr:row>
      <xdr:rowOff>276225</xdr:rowOff>
    </xdr:from>
    <xdr:ext cx="1028700" cy="344358"/>
    <xdr:sp macro="" textlink="">
      <xdr:nvSpPr>
        <xdr:cNvPr id="182" name="Прямоугольник 181"/>
        <xdr:cNvSpPr/>
      </xdr:nvSpPr>
      <xdr:spPr>
        <a:xfrm>
          <a:off x="5800725" y="15316200"/>
          <a:ext cx="1028700" cy="344358"/>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ru-RU"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Новинка</a:t>
          </a:r>
        </a:p>
      </xdr:txBody>
    </xdr:sp>
    <xdr:clientData/>
  </xdr:oneCellAnchor>
  <xdr:twoCellAnchor editAs="oneCell">
    <xdr:from>
      <xdr:col>12</xdr:col>
      <xdr:colOff>47625</xdr:colOff>
      <xdr:row>30</xdr:row>
      <xdr:rowOff>95250</xdr:rowOff>
    </xdr:from>
    <xdr:to>
      <xdr:col>13</xdr:col>
      <xdr:colOff>361950</xdr:colOff>
      <xdr:row>33</xdr:row>
      <xdr:rowOff>228600</xdr:rowOff>
    </xdr:to>
    <xdr:pic>
      <xdr:nvPicPr>
        <xdr:cNvPr id="703541" name="Рисунок 14"/>
        <xdr:cNvPicPr>
          <a:picLocks noChangeAspect="1"/>
        </xdr:cNvPicPr>
      </xdr:nvPicPr>
      <xdr:blipFill>
        <a:blip xmlns:r="http://schemas.openxmlformats.org/officeDocument/2006/relationships" r:embed="rId51"/>
        <a:srcRect/>
        <a:stretch>
          <a:fillRect/>
        </a:stretch>
      </xdr:blipFill>
      <xdr:spPr bwMode="auto">
        <a:xfrm>
          <a:off x="3781425" y="10734675"/>
          <a:ext cx="695325" cy="990600"/>
        </a:xfrm>
        <a:prstGeom prst="rect">
          <a:avLst/>
        </a:prstGeom>
        <a:noFill/>
        <a:ln w="9525">
          <a:noFill/>
          <a:miter lim="800000"/>
          <a:headEnd/>
          <a:tailEnd/>
        </a:ln>
      </xdr:spPr>
    </xdr:pic>
    <xdr:clientData/>
  </xdr:twoCellAnchor>
  <xdr:twoCellAnchor editAs="oneCell">
    <xdr:from>
      <xdr:col>17</xdr:col>
      <xdr:colOff>180975</xdr:colOff>
      <xdr:row>30</xdr:row>
      <xdr:rowOff>104775</xdr:rowOff>
    </xdr:from>
    <xdr:to>
      <xdr:col>19</xdr:col>
      <xdr:colOff>123825</xdr:colOff>
      <xdr:row>33</xdr:row>
      <xdr:rowOff>228600</xdr:rowOff>
    </xdr:to>
    <xdr:pic>
      <xdr:nvPicPr>
        <xdr:cNvPr id="703542" name="Рисунок 15"/>
        <xdr:cNvPicPr>
          <a:picLocks noChangeAspect="1"/>
        </xdr:cNvPicPr>
      </xdr:nvPicPr>
      <xdr:blipFill>
        <a:blip xmlns:r="http://schemas.openxmlformats.org/officeDocument/2006/relationships" r:embed="rId52"/>
        <a:srcRect/>
        <a:stretch>
          <a:fillRect/>
        </a:stretch>
      </xdr:blipFill>
      <xdr:spPr bwMode="auto">
        <a:xfrm>
          <a:off x="5819775" y="10744200"/>
          <a:ext cx="704850" cy="981075"/>
        </a:xfrm>
        <a:prstGeom prst="rect">
          <a:avLst/>
        </a:prstGeom>
        <a:noFill/>
        <a:ln w="9525">
          <a:noFill/>
          <a:miter lim="800000"/>
          <a:headEnd/>
          <a:tailEnd/>
        </a:ln>
      </xdr:spPr>
    </xdr:pic>
    <xdr:clientData/>
  </xdr:twoCellAnchor>
  <xdr:twoCellAnchor editAs="oneCell">
    <xdr:from>
      <xdr:col>14</xdr:col>
      <xdr:colOff>0</xdr:colOff>
      <xdr:row>30</xdr:row>
      <xdr:rowOff>104775</xdr:rowOff>
    </xdr:from>
    <xdr:to>
      <xdr:col>15</xdr:col>
      <xdr:colOff>304800</xdr:colOff>
      <xdr:row>33</xdr:row>
      <xdr:rowOff>247650</xdr:rowOff>
    </xdr:to>
    <xdr:pic>
      <xdr:nvPicPr>
        <xdr:cNvPr id="703543" name="Рисунок 16"/>
        <xdr:cNvPicPr>
          <a:picLocks noChangeAspect="1"/>
        </xdr:cNvPicPr>
      </xdr:nvPicPr>
      <xdr:blipFill>
        <a:blip xmlns:r="http://schemas.openxmlformats.org/officeDocument/2006/relationships" r:embed="rId53"/>
        <a:srcRect/>
        <a:stretch>
          <a:fillRect/>
        </a:stretch>
      </xdr:blipFill>
      <xdr:spPr bwMode="auto">
        <a:xfrm>
          <a:off x="4495800" y="10744200"/>
          <a:ext cx="685800" cy="1000125"/>
        </a:xfrm>
        <a:prstGeom prst="rect">
          <a:avLst/>
        </a:prstGeom>
        <a:noFill/>
        <a:ln w="9525">
          <a:noFill/>
          <a:miter lim="800000"/>
          <a:headEnd/>
          <a:tailEnd/>
        </a:ln>
      </xdr:spPr>
    </xdr:pic>
    <xdr:clientData/>
  </xdr:twoCellAnchor>
  <xdr:twoCellAnchor editAs="oneCell">
    <xdr:from>
      <xdr:col>15</xdr:col>
      <xdr:colOff>333375</xdr:colOff>
      <xdr:row>30</xdr:row>
      <xdr:rowOff>95250</xdr:rowOff>
    </xdr:from>
    <xdr:to>
      <xdr:col>17</xdr:col>
      <xdr:colOff>161925</xdr:colOff>
      <xdr:row>33</xdr:row>
      <xdr:rowOff>219075</xdr:rowOff>
    </xdr:to>
    <xdr:pic>
      <xdr:nvPicPr>
        <xdr:cNvPr id="703544" name="Рисунок 17"/>
        <xdr:cNvPicPr>
          <a:picLocks noChangeAspect="1"/>
        </xdr:cNvPicPr>
      </xdr:nvPicPr>
      <xdr:blipFill>
        <a:blip xmlns:r="http://schemas.openxmlformats.org/officeDocument/2006/relationships" r:embed="rId54" cstate="print"/>
        <a:srcRect/>
        <a:stretch>
          <a:fillRect/>
        </a:stretch>
      </xdr:blipFill>
      <xdr:spPr bwMode="auto">
        <a:xfrm>
          <a:off x="5210175" y="10734675"/>
          <a:ext cx="590550" cy="981075"/>
        </a:xfrm>
        <a:prstGeom prst="rect">
          <a:avLst/>
        </a:prstGeom>
        <a:noFill/>
        <a:ln w="9525">
          <a:noFill/>
          <a:miter lim="800000"/>
          <a:headEnd/>
          <a:tailEnd/>
        </a:ln>
      </xdr:spPr>
    </xdr:pic>
    <xdr:clientData/>
  </xdr:twoCellAnchor>
  <xdr:twoCellAnchor editAs="oneCell">
    <xdr:from>
      <xdr:col>15</xdr:col>
      <xdr:colOff>187324</xdr:colOff>
      <xdr:row>91</xdr:row>
      <xdr:rowOff>101601</xdr:rowOff>
    </xdr:from>
    <xdr:to>
      <xdr:col>18</xdr:col>
      <xdr:colOff>6349</xdr:colOff>
      <xdr:row>93</xdr:row>
      <xdr:rowOff>200026</xdr:rowOff>
    </xdr:to>
    <xdr:pic>
      <xdr:nvPicPr>
        <xdr:cNvPr id="703547" name="Рисунок 164"/>
        <xdr:cNvPicPr>
          <a:picLocks noChangeAspect="1" noChangeArrowheads="1"/>
        </xdr:cNvPicPr>
      </xdr:nvPicPr>
      <xdr:blipFill>
        <a:blip xmlns:r="http://schemas.openxmlformats.org/officeDocument/2006/relationships" r:embed="rId55"/>
        <a:srcRect/>
        <a:stretch>
          <a:fillRect/>
        </a:stretch>
      </xdr:blipFill>
      <xdr:spPr bwMode="auto">
        <a:xfrm>
          <a:off x="4907491" y="51674184"/>
          <a:ext cx="962025" cy="1156759"/>
        </a:xfrm>
        <a:prstGeom prst="rect">
          <a:avLst/>
        </a:prstGeom>
        <a:noFill/>
        <a:ln w="9525">
          <a:noFill/>
          <a:miter lim="800000"/>
          <a:headEnd/>
          <a:tailEnd/>
        </a:ln>
      </xdr:spPr>
    </xdr:pic>
    <xdr:clientData/>
  </xdr:twoCellAnchor>
  <xdr:twoCellAnchor editAs="oneCell">
    <xdr:from>
      <xdr:col>18</xdr:col>
      <xdr:colOff>193675</xdr:colOff>
      <xdr:row>91</xdr:row>
      <xdr:rowOff>138643</xdr:rowOff>
    </xdr:from>
    <xdr:to>
      <xdr:col>21</xdr:col>
      <xdr:colOff>107950</xdr:colOff>
      <xdr:row>93</xdr:row>
      <xdr:rowOff>332318</xdr:rowOff>
    </xdr:to>
    <xdr:pic>
      <xdr:nvPicPr>
        <xdr:cNvPr id="703548" name="Рисунок 165"/>
        <xdr:cNvPicPr>
          <a:picLocks noChangeAspect="1" noChangeArrowheads="1"/>
        </xdr:cNvPicPr>
      </xdr:nvPicPr>
      <xdr:blipFill>
        <a:blip xmlns:r="http://schemas.openxmlformats.org/officeDocument/2006/relationships" r:embed="rId56"/>
        <a:srcRect/>
        <a:stretch>
          <a:fillRect/>
        </a:stretch>
      </xdr:blipFill>
      <xdr:spPr bwMode="auto">
        <a:xfrm>
          <a:off x="6056842" y="51711226"/>
          <a:ext cx="1057275" cy="1252009"/>
        </a:xfrm>
        <a:prstGeom prst="rect">
          <a:avLst/>
        </a:prstGeom>
        <a:noFill/>
        <a:ln w="9525">
          <a:noFill/>
          <a:miter lim="800000"/>
          <a:headEnd/>
          <a:tailEnd/>
        </a:ln>
      </xdr:spPr>
    </xdr:pic>
    <xdr:clientData/>
  </xdr:twoCellAnchor>
  <xdr:twoCellAnchor editAs="oneCell">
    <xdr:from>
      <xdr:col>12</xdr:col>
      <xdr:colOff>209550</xdr:colOff>
      <xdr:row>119</xdr:row>
      <xdr:rowOff>28575</xdr:rowOff>
    </xdr:from>
    <xdr:to>
      <xdr:col>15</xdr:col>
      <xdr:colOff>152400</xdr:colOff>
      <xdr:row>122</xdr:row>
      <xdr:rowOff>152400</xdr:rowOff>
    </xdr:to>
    <xdr:pic>
      <xdr:nvPicPr>
        <xdr:cNvPr id="703553" name="Рисунок 168"/>
        <xdr:cNvPicPr>
          <a:picLocks noChangeAspect="1" noChangeArrowheads="1"/>
        </xdr:cNvPicPr>
      </xdr:nvPicPr>
      <xdr:blipFill>
        <a:blip xmlns:r="http://schemas.openxmlformats.org/officeDocument/2006/relationships" r:embed="rId57"/>
        <a:srcRect/>
        <a:stretch>
          <a:fillRect/>
        </a:stretch>
      </xdr:blipFill>
      <xdr:spPr bwMode="auto">
        <a:xfrm>
          <a:off x="3943350" y="50711100"/>
          <a:ext cx="1085850" cy="1314450"/>
        </a:xfrm>
        <a:prstGeom prst="rect">
          <a:avLst/>
        </a:prstGeom>
        <a:noFill/>
        <a:ln w="9525">
          <a:noFill/>
          <a:miter lim="800000"/>
          <a:headEnd/>
          <a:tailEnd/>
        </a:ln>
      </xdr:spPr>
    </xdr:pic>
    <xdr:clientData/>
  </xdr:twoCellAnchor>
  <xdr:twoCellAnchor editAs="oneCell">
    <xdr:from>
      <xdr:col>14</xdr:col>
      <xdr:colOff>238125</xdr:colOff>
      <xdr:row>121</xdr:row>
      <xdr:rowOff>285750</xdr:rowOff>
    </xdr:from>
    <xdr:to>
      <xdr:col>17</xdr:col>
      <xdr:colOff>76200</xdr:colOff>
      <xdr:row>124</xdr:row>
      <xdr:rowOff>323850</xdr:rowOff>
    </xdr:to>
    <xdr:pic>
      <xdr:nvPicPr>
        <xdr:cNvPr id="703554" name="Рисунок 169"/>
        <xdr:cNvPicPr>
          <a:picLocks noChangeAspect="1" noChangeArrowheads="1"/>
        </xdr:cNvPicPr>
      </xdr:nvPicPr>
      <xdr:blipFill>
        <a:blip xmlns:r="http://schemas.openxmlformats.org/officeDocument/2006/relationships" r:embed="rId58"/>
        <a:srcRect/>
        <a:stretch>
          <a:fillRect/>
        </a:stretch>
      </xdr:blipFill>
      <xdr:spPr bwMode="auto">
        <a:xfrm>
          <a:off x="4733925" y="51758850"/>
          <a:ext cx="981075" cy="1190625"/>
        </a:xfrm>
        <a:prstGeom prst="rect">
          <a:avLst/>
        </a:prstGeom>
        <a:noFill/>
        <a:ln w="9525">
          <a:noFill/>
          <a:miter lim="800000"/>
          <a:headEnd/>
          <a:tailEnd/>
        </a:ln>
      </xdr:spPr>
    </xdr:pic>
    <xdr:clientData/>
  </xdr:twoCellAnchor>
  <xdr:twoCellAnchor editAs="oneCell">
    <xdr:from>
      <xdr:col>17</xdr:col>
      <xdr:colOff>28575</xdr:colOff>
      <xdr:row>119</xdr:row>
      <xdr:rowOff>38100</xdr:rowOff>
    </xdr:from>
    <xdr:to>
      <xdr:col>20</xdr:col>
      <xdr:colOff>0</xdr:colOff>
      <xdr:row>122</xdr:row>
      <xdr:rowOff>190500</xdr:rowOff>
    </xdr:to>
    <xdr:pic>
      <xdr:nvPicPr>
        <xdr:cNvPr id="703555" name="Рисунок 170"/>
        <xdr:cNvPicPr>
          <a:picLocks noChangeAspect="1" noChangeArrowheads="1"/>
        </xdr:cNvPicPr>
      </xdr:nvPicPr>
      <xdr:blipFill>
        <a:blip xmlns:r="http://schemas.openxmlformats.org/officeDocument/2006/relationships" r:embed="rId59"/>
        <a:srcRect/>
        <a:stretch>
          <a:fillRect/>
        </a:stretch>
      </xdr:blipFill>
      <xdr:spPr bwMode="auto">
        <a:xfrm>
          <a:off x="5667375" y="50720625"/>
          <a:ext cx="1114425" cy="1343025"/>
        </a:xfrm>
        <a:prstGeom prst="rect">
          <a:avLst/>
        </a:prstGeom>
        <a:noFill/>
        <a:ln w="9525">
          <a:noFill/>
          <a:miter lim="800000"/>
          <a:headEnd/>
          <a:tailEnd/>
        </a:ln>
      </xdr:spPr>
    </xdr:pic>
    <xdr:clientData/>
  </xdr:twoCellAnchor>
  <xdr:twoCellAnchor editAs="oneCell">
    <xdr:from>
      <xdr:col>12</xdr:col>
      <xdr:colOff>38100</xdr:colOff>
      <xdr:row>125</xdr:row>
      <xdr:rowOff>28575</xdr:rowOff>
    </xdr:from>
    <xdr:to>
      <xdr:col>14</xdr:col>
      <xdr:colOff>190500</xdr:colOff>
      <xdr:row>128</xdr:row>
      <xdr:rowOff>0</xdr:rowOff>
    </xdr:to>
    <xdr:pic>
      <xdr:nvPicPr>
        <xdr:cNvPr id="703556" name="Рисунок 171"/>
        <xdr:cNvPicPr>
          <a:picLocks noChangeAspect="1" noChangeArrowheads="1"/>
        </xdr:cNvPicPr>
      </xdr:nvPicPr>
      <xdr:blipFill>
        <a:blip xmlns:r="http://schemas.openxmlformats.org/officeDocument/2006/relationships" r:embed="rId60"/>
        <a:srcRect/>
        <a:stretch>
          <a:fillRect/>
        </a:stretch>
      </xdr:blipFill>
      <xdr:spPr bwMode="auto">
        <a:xfrm>
          <a:off x="3771900" y="53016150"/>
          <a:ext cx="914400" cy="1114425"/>
        </a:xfrm>
        <a:prstGeom prst="rect">
          <a:avLst/>
        </a:prstGeom>
        <a:noFill/>
        <a:ln w="9525">
          <a:noFill/>
          <a:miter lim="800000"/>
          <a:headEnd/>
          <a:tailEnd/>
        </a:ln>
      </xdr:spPr>
    </xdr:pic>
    <xdr:clientData/>
  </xdr:twoCellAnchor>
  <xdr:twoCellAnchor editAs="oneCell">
    <xdr:from>
      <xdr:col>17</xdr:col>
      <xdr:colOff>47625</xdr:colOff>
      <xdr:row>125</xdr:row>
      <xdr:rowOff>38100</xdr:rowOff>
    </xdr:from>
    <xdr:to>
      <xdr:col>19</xdr:col>
      <xdr:colOff>219075</xdr:colOff>
      <xdr:row>128</xdr:row>
      <xdr:rowOff>38100</xdr:rowOff>
    </xdr:to>
    <xdr:pic>
      <xdr:nvPicPr>
        <xdr:cNvPr id="703557" name="Рисунок 172"/>
        <xdr:cNvPicPr>
          <a:picLocks noChangeAspect="1" noChangeArrowheads="1"/>
        </xdr:cNvPicPr>
      </xdr:nvPicPr>
      <xdr:blipFill>
        <a:blip xmlns:r="http://schemas.openxmlformats.org/officeDocument/2006/relationships" r:embed="rId61"/>
        <a:srcRect/>
        <a:stretch>
          <a:fillRect/>
        </a:stretch>
      </xdr:blipFill>
      <xdr:spPr bwMode="auto">
        <a:xfrm>
          <a:off x="5686425" y="53025675"/>
          <a:ext cx="933450" cy="1143000"/>
        </a:xfrm>
        <a:prstGeom prst="rect">
          <a:avLst/>
        </a:prstGeom>
        <a:noFill/>
        <a:ln w="9525">
          <a:noFill/>
          <a:miter lim="800000"/>
          <a:headEnd/>
          <a:tailEnd/>
        </a:ln>
      </xdr:spPr>
    </xdr:pic>
    <xdr:clientData/>
  </xdr:twoCellAnchor>
  <xdr:twoCellAnchor editAs="oneCell">
    <xdr:from>
      <xdr:col>19</xdr:col>
      <xdr:colOff>342900</xdr:colOff>
      <xdr:row>126</xdr:row>
      <xdr:rowOff>285750</xdr:rowOff>
    </xdr:from>
    <xdr:to>
      <xdr:col>21</xdr:col>
      <xdr:colOff>476250</xdr:colOff>
      <xdr:row>129</xdr:row>
      <xdr:rowOff>238125</xdr:rowOff>
    </xdr:to>
    <xdr:pic>
      <xdr:nvPicPr>
        <xdr:cNvPr id="703558" name="Рисунок 173"/>
        <xdr:cNvPicPr>
          <a:picLocks noChangeAspect="1" noChangeArrowheads="1"/>
        </xdr:cNvPicPr>
      </xdr:nvPicPr>
      <xdr:blipFill>
        <a:blip xmlns:r="http://schemas.openxmlformats.org/officeDocument/2006/relationships" r:embed="rId62"/>
        <a:srcRect/>
        <a:stretch>
          <a:fillRect/>
        </a:stretch>
      </xdr:blipFill>
      <xdr:spPr bwMode="auto">
        <a:xfrm>
          <a:off x="6743700" y="53654325"/>
          <a:ext cx="895350" cy="1095375"/>
        </a:xfrm>
        <a:prstGeom prst="rect">
          <a:avLst/>
        </a:prstGeom>
        <a:noFill/>
        <a:ln w="9525">
          <a:noFill/>
          <a:miter lim="800000"/>
          <a:headEnd/>
          <a:tailEnd/>
        </a:ln>
      </xdr:spPr>
    </xdr:pic>
    <xdr:clientData/>
  </xdr:twoCellAnchor>
  <xdr:twoCellAnchor editAs="oneCell">
    <xdr:from>
      <xdr:col>12</xdr:col>
      <xdr:colOff>76200</xdr:colOff>
      <xdr:row>104</xdr:row>
      <xdr:rowOff>76200</xdr:rowOff>
    </xdr:from>
    <xdr:to>
      <xdr:col>14</xdr:col>
      <xdr:colOff>123825</xdr:colOff>
      <xdr:row>107</xdr:row>
      <xdr:rowOff>214841</xdr:rowOff>
    </xdr:to>
    <xdr:pic>
      <xdr:nvPicPr>
        <xdr:cNvPr id="703563" name="Рисунок 178"/>
        <xdr:cNvPicPr>
          <a:picLocks noChangeAspect="1" noChangeArrowheads="1"/>
        </xdr:cNvPicPr>
      </xdr:nvPicPr>
      <xdr:blipFill>
        <a:blip xmlns:r="http://schemas.openxmlformats.org/officeDocument/2006/relationships" r:embed="rId63"/>
        <a:srcRect/>
        <a:stretch>
          <a:fillRect/>
        </a:stretch>
      </xdr:blipFill>
      <xdr:spPr bwMode="auto">
        <a:xfrm>
          <a:off x="3810000" y="45062775"/>
          <a:ext cx="809625" cy="990600"/>
        </a:xfrm>
        <a:prstGeom prst="rect">
          <a:avLst/>
        </a:prstGeom>
        <a:noFill/>
        <a:ln w="9525">
          <a:noFill/>
          <a:miter lim="800000"/>
          <a:headEnd/>
          <a:tailEnd/>
        </a:ln>
      </xdr:spPr>
    </xdr:pic>
    <xdr:clientData/>
  </xdr:twoCellAnchor>
  <xdr:twoCellAnchor editAs="oneCell">
    <xdr:from>
      <xdr:col>15</xdr:col>
      <xdr:colOff>361950</xdr:colOff>
      <xdr:row>104</xdr:row>
      <xdr:rowOff>66675</xdr:rowOff>
    </xdr:from>
    <xdr:to>
      <xdr:col>18</xdr:col>
      <xdr:colOff>0</xdr:colOff>
      <xdr:row>107</xdr:row>
      <xdr:rowOff>209550</xdr:rowOff>
    </xdr:to>
    <xdr:pic>
      <xdr:nvPicPr>
        <xdr:cNvPr id="703564" name="Рисунок 179"/>
        <xdr:cNvPicPr>
          <a:picLocks noChangeAspect="1" noChangeArrowheads="1"/>
        </xdr:cNvPicPr>
      </xdr:nvPicPr>
      <xdr:blipFill>
        <a:blip xmlns:r="http://schemas.openxmlformats.org/officeDocument/2006/relationships" r:embed="rId64"/>
        <a:srcRect/>
        <a:stretch>
          <a:fillRect/>
        </a:stretch>
      </xdr:blipFill>
      <xdr:spPr bwMode="auto">
        <a:xfrm>
          <a:off x="5238750" y="45053250"/>
          <a:ext cx="781050" cy="942975"/>
        </a:xfrm>
        <a:prstGeom prst="rect">
          <a:avLst/>
        </a:prstGeom>
        <a:noFill/>
        <a:ln w="9525">
          <a:noFill/>
          <a:miter lim="800000"/>
          <a:headEnd/>
          <a:tailEnd/>
        </a:ln>
      </xdr:spPr>
    </xdr:pic>
    <xdr:clientData/>
  </xdr:twoCellAnchor>
  <xdr:twoCellAnchor editAs="oneCell">
    <xdr:from>
      <xdr:col>18</xdr:col>
      <xdr:colOff>67733</xdr:colOff>
      <xdr:row>104</xdr:row>
      <xdr:rowOff>95250</xdr:rowOff>
    </xdr:from>
    <xdr:to>
      <xdr:col>20</xdr:col>
      <xdr:colOff>48683</xdr:colOff>
      <xdr:row>107</xdr:row>
      <xdr:rowOff>209550</xdr:rowOff>
    </xdr:to>
    <xdr:pic>
      <xdr:nvPicPr>
        <xdr:cNvPr id="703565" name="Рисунок 180"/>
        <xdr:cNvPicPr>
          <a:picLocks noChangeAspect="1" noChangeArrowheads="1"/>
        </xdr:cNvPicPr>
      </xdr:nvPicPr>
      <xdr:blipFill>
        <a:blip xmlns:r="http://schemas.openxmlformats.org/officeDocument/2006/relationships" r:embed="rId65"/>
        <a:srcRect/>
        <a:stretch>
          <a:fillRect/>
        </a:stretch>
      </xdr:blipFill>
      <xdr:spPr bwMode="auto">
        <a:xfrm>
          <a:off x="6100233" y="47625000"/>
          <a:ext cx="742950" cy="908050"/>
        </a:xfrm>
        <a:prstGeom prst="rect">
          <a:avLst/>
        </a:prstGeom>
        <a:noFill/>
        <a:ln w="9525">
          <a:noFill/>
          <a:miter lim="800000"/>
          <a:headEnd/>
          <a:tailEnd/>
        </a:ln>
      </xdr:spPr>
    </xdr:pic>
    <xdr:clientData/>
  </xdr:twoCellAnchor>
  <xdr:twoCellAnchor editAs="oneCell">
    <xdr:from>
      <xdr:col>20</xdr:col>
      <xdr:colOff>66675</xdr:colOff>
      <xdr:row>104</xdr:row>
      <xdr:rowOff>76200</xdr:rowOff>
    </xdr:from>
    <xdr:to>
      <xdr:col>21</xdr:col>
      <xdr:colOff>457200</xdr:colOff>
      <xdr:row>107</xdr:row>
      <xdr:rowOff>209550</xdr:rowOff>
    </xdr:to>
    <xdr:pic>
      <xdr:nvPicPr>
        <xdr:cNvPr id="703566" name="Рисунок 182"/>
        <xdr:cNvPicPr>
          <a:picLocks noChangeAspect="1" noChangeArrowheads="1"/>
        </xdr:cNvPicPr>
      </xdr:nvPicPr>
      <xdr:blipFill>
        <a:blip xmlns:r="http://schemas.openxmlformats.org/officeDocument/2006/relationships" r:embed="rId66"/>
        <a:srcRect/>
        <a:stretch>
          <a:fillRect/>
        </a:stretch>
      </xdr:blipFill>
      <xdr:spPr bwMode="auto">
        <a:xfrm>
          <a:off x="6848475" y="45062775"/>
          <a:ext cx="771525" cy="952500"/>
        </a:xfrm>
        <a:prstGeom prst="rect">
          <a:avLst/>
        </a:prstGeom>
        <a:noFill/>
        <a:ln w="9525">
          <a:noFill/>
          <a:miter lim="800000"/>
          <a:headEnd/>
          <a:tailEnd/>
        </a:ln>
      </xdr:spPr>
    </xdr:pic>
    <xdr:clientData/>
  </xdr:twoCellAnchor>
  <xdr:twoCellAnchor editAs="oneCell">
    <xdr:from>
      <xdr:col>12</xdr:col>
      <xdr:colOff>28575</xdr:colOff>
      <xdr:row>107</xdr:row>
      <xdr:rowOff>209550</xdr:rowOff>
    </xdr:from>
    <xdr:to>
      <xdr:col>14</xdr:col>
      <xdr:colOff>57150</xdr:colOff>
      <xdr:row>111</xdr:row>
      <xdr:rowOff>0</xdr:rowOff>
    </xdr:to>
    <xdr:pic>
      <xdr:nvPicPr>
        <xdr:cNvPr id="703567" name="Рисунок 183"/>
        <xdr:cNvPicPr>
          <a:picLocks noChangeAspect="1" noChangeArrowheads="1"/>
        </xdr:cNvPicPr>
      </xdr:nvPicPr>
      <xdr:blipFill>
        <a:blip xmlns:r="http://schemas.openxmlformats.org/officeDocument/2006/relationships" r:embed="rId67"/>
        <a:srcRect/>
        <a:stretch>
          <a:fillRect/>
        </a:stretch>
      </xdr:blipFill>
      <xdr:spPr bwMode="auto">
        <a:xfrm>
          <a:off x="3762375" y="45996225"/>
          <a:ext cx="790575" cy="962025"/>
        </a:xfrm>
        <a:prstGeom prst="rect">
          <a:avLst/>
        </a:prstGeom>
        <a:noFill/>
        <a:ln w="9525">
          <a:noFill/>
          <a:miter lim="800000"/>
          <a:headEnd/>
          <a:tailEnd/>
        </a:ln>
      </xdr:spPr>
    </xdr:pic>
    <xdr:clientData/>
  </xdr:twoCellAnchor>
  <xdr:twoCellAnchor editAs="oneCell">
    <xdr:from>
      <xdr:col>14</xdr:col>
      <xdr:colOff>110066</xdr:colOff>
      <xdr:row>107</xdr:row>
      <xdr:rowOff>228600</xdr:rowOff>
    </xdr:from>
    <xdr:to>
      <xdr:col>16</xdr:col>
      <xdr:colOff>62441</xdr:colOff>
      <xdr:row>110</xdr:row>
      <xdr:rowOff>266699</xdr:rowOff>
    </xdr:to>
    <xdr:pic>
      <xdr:nvPicPr>
        <xdr:cNvPr id="703568" name="Рисунок 184"/>
        <xdr:cNvPicPr>
          <a:picLocks noChangeAspect="1" noChangeArrowheads="1"/>
        </xdr:cNvPicPr>
      </xdr:nvPicPr>
      <xdr:blipFill>
        <a:blip xmlns:r="http://schemas.openxmlformats.org/officeDocument/2006/relationships" r:embed="rId68"/>
        <a:srcRect/>
        <a:stretch>
          <a:fillRect/>
        </a:stretch>
      </xdr:blipFill>
      <xdr:spPr bwMode="auto">
        <a:xfrm>
          <a:off x="4618566" y="48552100"/>
          <a:ext cx="714375" cy="884766"/>
        </a:xfrm>
        <a:prstGeom prst="rect">
          <a:avLst/>
        </a:prstGeom>
        <a:noFill/>
        <a:ln w="9525">
          <a:noFill/>
          <a:miter lim="800000"/>
          <a:headEnd/>
          <a:tailEnd/>
        </a:ln>
      </xdr:spPr>
    </xdr:pic>
    <xdr:clientData/>
  </xdr:twoCellAnchor>
  <xdr:twoCellAnchor editAs="oneCell">
    <xdr:from>
      <xdr:col>16</xdr:col>
      <xdr:colOff>29633</xdr:colOff>
      <xdr:row>107</xdr:row>
      <xdr:rowOff>242359</xdr:rowOff>
    </xdr:from>
    <xdr:to>
      <xdr:col>18</xdr:col>
      <xdr:colOff>1058</xdr:colOff>
      <xdr:row>110</xdr:row>
      <xdr:rowOff>295276</xdr:rowOff>
    </xdr:to>
    <xdr:pic>
      <xdr:nvPicPr>
        <xdr:cNvPr id="703569" name="Рисунок 185"/>
        <xdr:cNvPicPr>
          <a:picLocks noChangeAspect="1" noChangeArrowheads="1"/>
        </xdr:cNvPicPr>
      </xdr:nvPicPr>
      <xdr:blipFill>
        <a:blip xmlns:r="http://schemas.openxmlformats.org/officeDocument/2006/relationships" r:embed="rId69"/>
        <a:srcRect/>
        <a:stretch>
          <a:fillRect/>
        </a:stretch>
      </xdr:blipFill>
      <xdr:spPr bwMode="auto">
        <a:xfrm>
          <a:off x="5300133" y="48565859"/>
          <a:ext cx="733425" cy="899584"/>
        </a:xfrm>
        <a:prstGeom prst="rect">
          <a:avLst/>
        </a:prstGeom>
        <a:noFill/>
        <a:ln w="9525">
          <a:noFill/>
          <a:miter lim="800000"/>
          <a:headEnd/>
          <a:tailEnd/>
        </a:ln>
      </xdr:spPr>
    </xdr:pic>
    <xdr:clientData/>
  </xdr:twoCellAnchor>
  <xdr:twoCellAnchor editAs="oneCell">
    <xdr:from>
      <xdr:col>14</xdr:col>
      <xdr:colOff>38100</xdr:colOff>
      <xdr:row>104</xdr:row>
      <xdr:rowOff>76200</xdr:rowOff>
    </xdr:from>
    <xdr:to>
      <xdr:col>16</xdr:col>
      <xdr:colOff>66675</xdr:colOff>
      <xdr:row>107</xdr:row>
      <xdr:rowOff>214841</xdr:rowOff>
    </xdr:to>
    <xdr:pic>
      <xdr:nvPicPr>
        <xdr:cNvPr id="703570" name="Рисунок 186"/>
        <xdr:cNvPicPr>
          <a:picLocks noChangeAspect="1" noChangeArrowheads="1"/>
        </xdr:cNvPicPr>
      </xdr:nvPicPr>
      <xdr:blipFill>
        <a:blip xmlns:r="http://schemas.openxmlformats.org/officeDocument/2006/relationships" r:embed="rId70"/>
        <a:srcRect/>
        <a:stretch>
          <a:fillRect/>
        </a:stretch>
      </xdr:blipFill>
      <xdr:spPr bwMode="auto">
        <a:xfrm>
          <a:off x="4533900" y="45062775"/>
          <a:ext cx="790575" cy="971550"/>
        </a:xfrm>
        <a:prstGeom prst="rect">
          <a:avLst/>
        </a:prstGeom>
        <a:noFill/>
        <a:ln w="9525">
          <a:noFill/>
          <a:miter lim="800000"/>
          <a:headEnd/>
          <a:tailEnd/>
        </a:ln>
      </xdr:spPr>
    </xdr:pic>
    <xdr:clientData/>
  </xdr:twoCellAnchor>
  <xdr:twoCellAnchor editAs="oneCell">
    <xdr:from>
      <xdr:col>18</xdr:col>
      <xdr:colOff>57150</xdr:colOff>
      <xdr:row>107</xdr:row>
      <xdr:rowOff>179917</xdr:rowOff>
    </xdr:from>
    <xdr:to>
      <xdr:col>20</xdr:col>
      <xdr:colOff>9525</xdr:colOff>
      <xdr:row>110</xdr:row>
      <xdr:rowOff>202141</xdr:rowOff>
    </xdr:to>
    <xdr:pic>
      <xdr:nvPicPr>
        <xdr:cNvPr id="703571" name="Рисунок 187"/>
        <xdr:cNvPicPr>
          <a:picLocks noChangeAspect="1" noChangeArrowheads="1"/>
        </xdr:cNvPicPr>
      </xdr:nvPicPr>
      <xdr:blipFill>
        <a:blip xmlns:r="http://schemas.openxmlformats.org/officeDocument/2006/relationships" r:embed="rId71"/>
        <a:srcRect/>
        <a:stretch>
          <a:fillRect/>
        </a:stretch>
      </xdr:blipFill>
      <xdr:spPr bwMode="auto">
        <a:xfrm>
          <a:off x="6089650" y="48503417"/>
          <a:ext cx="714375" cy="868891"/>
        </a:xfrm>
        <a:prstGeom prst="rect">
          <a:avLst/>
        </a:prstGeom>
        <a:noFill/>
        <a:ln w="9525">
          <a:noFill/>
          <a:miter lim="800000"/>
          <a:headEnd/>
          <a:tailEnd/>
        </a:ln>
      </xdr:spPr>
    </xdr:pic>
    <xdr:clientData/>
  </xdr:twoCellAnchor>
  <xdr:twoCellAnchor editAs="oneCell">
    <xdr:from>
      <xdr:col>16</xdr:col>
      <xdr:colOff>210608</xdr:colOff>
      <xdr:row>110</xdr:row>
      <xdr:rowOff>238125</xdr:rowOff>
    </xdr:from>
    <xdr:to>
      <xdr:col>18</xdr:col>
      <xdr:colOff>182033</xdr:colOff>
      <xdr:row>113</xdr:row>
      <xdr:rowOff>104775</xdr:rowOff>
    </xdr:to>
    <xdr:pic>
      <xdr:nvPicPr>
        <xdr:cNvPr id="703572" name="Рисунок 189"/>
        <xdr:cNvPicPr>
          <a:picLocks noChangeAspect="1" noChangeArrowheads="1"/>
        </xdr:cNvPicPr>
      </xdr:nvPicPr>
      <xdr:blipFill>
        <a:blip xmlns:r="http://schemas.openxmlformats.org/officeDocument/2006/relationships" r:embed="rId72"/>
        <a:srcRect/>
        <a:stretch>
          <a:fillRect/>
        </a:stretch>
      </xdr:blipFill>
      <xdr:spPr bwMode="auto">
        <a:xfrm>
          <a:off x="5481108" y="49408292"/>
          <a:ext cx="733425" cy="898525"/>
        </a:xfrm>
        <a:prstGeom prst="rect">
          <a:avLst/>
        </a:prstGeom>
        <a:noFill/>
        <a:ln w="9525">
          <a:noFill/>
          <a:miter lim="800000"/>
          <a:headEnd/>
          <a:tailEnd/>
        </a:ln>
      </xdr:spPr>
    </xdr:pic>
    <xdr:clientData/>
  </xdr:twoCellAnchor>
  <xdr:twoCellAnchor editAs="oneCell">
    <xdr:from>
      <xdr:col>20</xdr:col>
      <xdr:colOff>106892</xdr:colOff>
      <xdr:row>108</xdr:row>
      <xdr:rowOff>10584</xdr:rowOff>
    </xdr:from>
    <xdr:to>
      <xdr:col>21</xdr:col>
      <xdr:colOff>430742</xdr:colOff>
      <xdr:row>110</xdr:row>
      <xdr:rowOff>267759</xdr:rowOff>
    </xdr:to>
    <xdr:pic>
      <xdr:nvPicPr>
        <xdr:cNvPr id="703573" name="Рисунок 191"/>
        <xdr:cNvPicPr>
          <a:picLocks noChangeAspect="1" noChangeArrowheads="1"/>
        </xdr:cNvPicPr>
      </xdr:nvPicPr>
      <xdr:blipFill>
        <a:blip xmlns:r="http://schemas.openxmlformats.org/officeDocument/2006/relationships" r:embed="rId73"/>
        <a:srcRect/>
        <a:stretch>
          <a:fillRect/>
        </a:stretch>
      </xdr:blipFill>
      <xdr:spPr bwMode="auto">
        <a:xfrm>
          <a:off x="6901392" y="48577501"/>
          <a:ext cx="704850" cy="860425"/>
        </a:xfrm>
        <a:prstGeom prst="rect">
          <a:avLst/>
        </a:prstGeom>
        <a:noFill/>
        <a:ln w="9525">
          <a:noFill/>
          <a:miter lim="800000"/>
          <a:headEnd/>
          <a:tailEnd/>
        </a:ln>
      </xdr:spPr>
    </xdr:pic>
    <xdr:clientData/>
  </xdr:twoCellAnchor>
  <xdr:twoCellAnchor editAs="oneCell">
    <xdr:from>
      <xdr:col>20</xdr:col>
      <xdr:colOff>77260</xdr:colOff>
      <xdr:row>97</xdr:row>
      <xdr:rowOff>133350</xdr:rowOff>
    </xdr:from>
    <xdr:to>
      <xdr:col>21</xdr:col>
      <xdr:colOff>486835</xdr:colOff>
      <xdr:row>98</xdr:row>
      <xdr:rowOff>542925</xdr:rowOff>
    </xdr:to>
    <xdr:pic>
      <xdr:nvPicPr>
        <xdr:cNvPr id="703576" name="Рисунок 170"/>
        <xdr:cNvPicPr>
          <a:picLocks noChangeAspect="1" noChangeArrowheads="1"/>
        </xdr:cNvPicPr>
      </xdr:nvPicPr>
      <xdr:blipFill>
        <a:blip xmlns:r="http://schemas.openxmlformats.org/officeDocument/2006/relationships" r:embed="rId74"/>
        <a:srcRect/>
        <a:stretch>
          <a:fillRect/>
        </a:stretch>
      </xdr:blipFill>
      <xdr:spPr bwMode="auto">
        <a:xfrm>
          <a:off x="7019927" y="55198433"/>
          <a:ext cx="790575" cy="1108075"/>
        </a:xfrm>
        <a:prstGeom prst="rect">
          <a:avLst/>
        </a:prstGeom>
        <a:noFill/>
        <a:ln w="9525">
          <a:noFill/>
          <a:miter lim="800000"/>
          <a:headEnd/>
          <a:tailEnd/>
        </a:ln>
      </xdr:spPr>
    </xdr:pic>
    <xdr:clientData/>
  </xdr:twoCellAnchor>
  <xdr:twoCellAnchor editAs="oneCell">
    <xdr:from>
      <xdr:col>17</xdr:col>
      <xdr:colOff>296333</xdr:colOff>
      <xdr:row>37</xdr:row>
      <xdr:rowOff>74084</xdr:rowOff>
    </xdr:from>
    <xdr:to>
      <xdr:col>20</xdr:col>
      <xdr:colOff>40543</xdr:colOff>
      <xdr:row>39</xdr:row>
      <xdr:rowOff>349250</xdr:rowOff>
    </xdr:to>
    <xdr:pic>
      <xdr:nvPicPr>
        <xdr:cNvPr id="9" name="Рисунок 8"/>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096000" y="18446751"/>
          <a:ext cx="887210" cy="1037166"/>
        </a:xfrm>
        <a:prstGeom prst="rect">
          <a:avLst/>
        </a:prstGeom>
      </xdr:spPr>
    </xdr:pic>
    <xdr:clientData/>
  </xdr:twoCellAnchor>
  <xdr:twoCellAnchor editAs="oneCell">
    <xdr:from>
      <xdr:col>19</xdr:col>
      <xdr:colOff>232833</xdr:colOff>
      <xdr:row>70</xdr:row>
      <xdr:rowOff>42332</xdr:rowOff>
    </xdr:from>
    <xdr:to>
      <xdr:col>21</xdr:col>
      <xdr:colOff>471657</xdr:colOff>
      <xdr:row>74</xdr:row>
      <xdr:rowOff>31748</xdr:rowOff>
    </xdr:to>
    <xdr:pic>
      <xdr:nvPicPr>
        <xdr:cNvPr id="11" name="Рисунок 10"/>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646333" y="34543999"/>
          <a:ext cx="1000824" cy="1217083"/>
        </a:xfrm>
        <a:prstGeom prst="rect">
          <a:avLst/>
        </a:prstGeom>
      </xdr:spPr>
    </xdr:pic>
    <xdr:clientData/>
  </xdr:twoCellAnchor>
  <xdr:twoCellAnchor editAs="oneCell">
    <xdr:from>
      <xdr:col>13</xdr:col>
      <xdr:colOff>63501</xdr:colOff>
      <xdr:row>40</xdr:row>
      <xdr:rowOff>95252</xdr:rowOff>
    </xdr:from>
    <xdr:to>
      <xdr:col>15</xdr:col>
      <xdr:colOff>269876</xdr:colOff>
      <xdr:row>43</xdr:row>
      <xdr:rowOff>243418</xdr:rowOff>
    </xdr:to>
    <xdr:pic>
      <xdr:nvPicPr>
        <xdr:cNvPr id="15" name="Рисунок 14"/>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191001" y="15409335"/>
          <a:ext cx="968375" cy="1291166"/>
        </a:xfrm>
        <a:prstGeom prst="rect">
          <a:avLst/>
        </a:prstGeom>
      </xdr:spPr>
    </xdr:pic>
    <xdr:clientData/>
  </xdr:twoCellAnchor>
  <xdr:twoCellAnchor editAs="oneCell">
    <xdr:from>
      <xdr:col>17</xdr:col>
      <xdr:colOff>10583</xdr:colOff>
      <xdr:row>70</xdr:row>
      <xdr:rowOff>84664</xdr:rowOff>
    </xdr:from>
    <xdr:to>
      <xdr:col>19</xdr:col>
      <xdr:colOff>258113</xdr:colOff>
      <xdr:row>74</xdr:row>
      <xdr:rowOff>84666</xdr:rowOff>
    </xdr:to>
    <xdr:pic>
      <xdr:nvPicPr>
        <xdr:cNvPr id="19" name="Рисунок 18"/>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662083" y="34586331"/>
          <a:ext cx="1009530" cy="1227669"/>
        </a:xfrm>
        <a:prstGeom prst="rect">
          <a:avLst/>
        </a:prstGeom>
      </xdr:spPr>
    </xdr:pic>
    <xdr:clientData/>
  </xdr:twoCellAnchor>
  <xdr:twoCellAnchor editAs="oneCell">
    <xdr:from>
      <xdr:col>14</xdr:col>
      <xdr:colOff>328085</xdr:colOff>
      <xdr:row>67</xdr:row>
      <xdr:rowOff>476249</xdr:rowOff>
    </xdr:from>
    <xdr:to>
      <xdr:col>17</xdr:col>
      <xdr:colOff>338668</xdr:colOff>
      <xdr:row>69</xdr:row>
      <xdr:rowOff>587934</xdr:rowOff>
    </xdr:to>
    <xdr:pic>
      <xdr:nvPicPr>
        <xdr:cNvPr id="25" name="Рисунок 24"/>
        <xdr:cNvPicPr>
          <a:picLocks noChangeAspect="1"/>
        </xdr:cNvPicPr>
      </xdr:nvPicPr>
      <xdr:blipFill>
        <a:blip xmlns:r="http://schemas.openxmlformats.org/officeDocument/2006/relationships" r:embed="rId79"/>
        <a:stretch>
          <a:fillRect/>
        </a:stretch>
      </xdr:blipFill>
      <xdr:spPr>
        <a:xfrm>
          <a:off x="4667252" y="43232916"/>
          <a:ext cx="1153583" cy="1402851"/>
        </a:xfrm>
        <a:prstGeom prst="rect">
          <a:avLst/>
        </a:prstGeom>
      </xdr:spPr>
    </xdr:pic>
    <xdr:clientData/>
  </xdr:twoCellAnchor>
  <xdr:twoCellAnchor editAs="oneCell">
    <xdr:from>
      <xdr:col>12</xdr:col>
      <xdr:colOff>84665</xdr:colOff>
      <xdr:row>60</xdr:row>
      <xdr:rowOff>169333</xdr:rowOff>
    </xdr:from>
    <xdr:to>
      <xdr:col>14</xdr:col>
      <xdr:colOff>285748</xdr:colOff>
      <xdr:row>62</xdr:row>
      <xdr:rowOff>176353</xdr:rowOff>
    </xdr:to>
    <xdr:pic>
      <xdr:nvPicPr>
        <xdr:cNvPr id="27" name="Рисунок 26"/>
        <xdr:cNvPicPr>
          <a:picLocks noChangeAspect="1"/>
        </xdr:cNvPicPr>
      </xdr:nvPicPr>
      <xdr:blipFill>
        <a:blip xmlns:r="http://schemas.openxmlformats.org/officeDocument/2006/relationships" r:embed="rId80"/>
        <a:stretch>
          <a:fillRect/>
        </a:stretch>
      </xdr:blipFill>
      <xdr:spPr>
        <a:xfrm>
          <a:off x="3661832" y="38967833"/>
          <a:ext cx="963083" cy="1171187"/>
        </a:xfrm>
        <a:prstGeom prst="rect">
          <a:avLst/>
        </a:prstGeom>
      </xdr:spPr>
    </xdr:pic>
    <xdr:clientData/>
  </xdr:twoCellAnchor>
  <xdr:twoCellAnchor editAs="oneCell">
    <xdr:from>
      <xdr:col>14</xdr:col>
      <xdr:colOff>137584</xdr:colOff>
      <xdr:row>70</xdr:row>
      <xdr:rowOff>21167</xdr:rowOff>
    </xdr:from>
    <xdr:to>
      <xdr:col>17</xdr:col>
      <xdr:colOff>84666</xdr:colOff>
      <xdr:row>74</xdr:row>
      <xdr:rowOff>131328</xdr:rowOff>
    </xdr:to>
    <xdr:pic>
      <xdr:nvPicPr>
        <xdr:cNvPr id="17" name="Рисунок 16"/>
        <xdr:cNvPicPr>
          <a:picLocks noChangeAspect="1"/>
        </xdr:cNvPicPr>
      </xdr:nvPicPr>
      <xdr:blipFill>
        <a:blip xmlns:r="http://schemas.openxmlformats.org/officeDocument/2006/relationships" r:embed="rId81"/>
        <a:stretch>
          <a:fillRect/>
        </a:stretch>
      </xdr:blipFill>
      <xdr:spPr>
        <a:xfrm>
          <a:off x="4646084" y="34522834"/>
          <a:ext cx="1090082" cy="1337828"/>
        </a:xfrm>
        <a:prstGeom prst="rect">
          <a:avLst/>
        </a:prstGeom>
      </xdr:spPr>
    </xdr:pic>
    <xdr:clientData/>
  </xdr:twoCellAnchor>
  <xdr:twoCellAnchor editAs="oneCell">
    <xdr:from>
      <xdr:col>16</xdr:col>
      <xdr:colOff>81693</xdr:colOff>
      <xdr:row>40</xdr:row>
      <xdr:rowOff>95249</xdr:rowOff>
    </xdr:from>
    <xdr:to>
      <xdr:col>18</xdr:col>
      <xdr:colOff>370416</xdr:colOff>
      <xdr:row>43</xdr:row>
      <xdr:rowOff>230014</xdr:rowOff>
    </xdr:to>
    <xdr:pic>
      <xdr:nvPicPr>
        <xdr:cNvPr id="36" name="Рисунок 35"/>
        <xdr:cNvPicPr>
          <a:picLocks noChangeAspect="1"/>
        </xdr:cNvPicPr>
      </xdr:nvPicPr>
      <xdr:blipFill>
        <a:blip xmlns:r="http://schemas.openxmlformats.org/officeDocument/2006/relationships" r:embed="rId82"/>
        <a:stretch>
          <a:fillRect/>
        </a:stretch>
      </xdr:blipFill>
      <xdr:spPr>
        <a:xfrm>
          <a:off x="5352193" y="15409332"/>
          <a:ext cx="1050723" cy="1277765"/>
        </a:xfrm>
        <a:prstGeom prst="rect">
          <a:avLst/>
        </a:prstGeom>
      </xdr:spPr>
    </xdr:pic>
    <xdr:clientData/>
  </xdr:twoCellAnchor>
  <xdr:oneCellAnchor>
    <xdr:from>
      <xdr:col>13</xdr:col>
      <xdr:colOff>367000</xdr:colOff>
      <xdr:row>9</xdr:row>
      <xdr:rowOff>10584</xdr:rowOff>
    </xdr:from>
    <xdr:ext cx="2204750" cy="768546"/>
    <xdr:sp macro="" textlink="">
      <xdr:nvSpPr>
        <xdr:cNvPr id="45" name="Прямоугольник 44"/>
        <xdr:cNvSpPr/>
      </xdr:nvSpPr>
      <xdr:spPr>
        <a:xfrm>
          <a:off x="4642667" y="6265334"/>
          <a:ext cx="2204750" cy="768546"/>
        </a:xfrm>
        <a:prstGeom prst="rect">
          <a:avLst/>
        </a:prstGeom>
        <a:noFill/>
      </xdr:spPr>
      <xdr:txBody>
        <a:bodyPr wrap="none" lIns="91440" tIns="45720" rIns="91440" bIns="45720">
          <a:noAutofit/>
        </a:bodyPr>
        <a:lstStyle/>
        <a:p>
          <a:pPr algn="ctr"/>
          <a:endParaRPr lang="ru-RU" sz="32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oneCellAnchor>
    <xdr:from>
      <xdr:col>8</xdr:col>
      <xdr:colOff>137584</xdr:colOff>
      <xdr:row>15</xdr:row>
      <xdr:rowOff>84665</xdr:rowOff>
    </xdr:from>
    <xdr:ext cx="6584656" cy="433917"/>
    <xdr:sp macro="" textlink="">
      <xdr:nvSpPr>
        <xdr:cNvPr id="46" name="Прямоугольник 45"/>
        <xdr:cNvSpPr/>
      </xdr:nvSpPr>
      <xdr:spPr>
        <a:xfrm>
          <a:off x="2529417" y="8487832"/>
          <a:ext cx="6584656" cy="433917"/>
        </a:xfrm>
        <a:prstGeom prst="rect">
          <a:avLst/>
        </a:prstGeom>
        <a:noFill/>
      </xdr:spPr>
      <xdr:txBody>
        <a:bodyPr wrap="none" lIns="91440" tIns="45720" rIns="91440" bIns="45720">
          <a:noAutofit/>
        </a:bodyPr>
        <a:lstStyle/>
        <a:p>
          <a:pPr algn="ctr"/>
          <a:endParaRPr lang="ru-RU" sz="32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oneCellAnchor>
    <xdr:from>
      <xdr:col>24</xdr:col>
      <xdr:colOff>402167</xdr:colOff>
      <xdr:row>48</xdr:row>
      <xdr:rowOff>0</xdr:rowOff>
    </xdr:from>
    <xdr:ext cx="1174516" cy="267189"/>
    <xdr:sp macro="" textlink="">
      <xdr:nvSpPr>
        <xdr:cNvPr id="48" name="TextBox 47"/>
        <xdr:cNvSpPr txBox="1"/>
      </xdr:nvSpPr>
      <xdr:spPr>
        <a:xfrm>
          <a:off x="9355667" y="24257001"/>
          <a:ext cx="1174516" cy="26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sz="1200" b="1">
            <a:solidFill>
              <a:srgbClr val="FF0000"/>
            </a:solidFill>
          </a:endParaRPr>
        </a:p>
      </xdr:txBody>
    </xdr:sp>
    <xdr:clientData/>
  </xdr:oneCellAnchor>
  <xdr:oneCellAnchor>
    <xdr:from>
      <xdr:col>24</xdr:col>
      <xdr:colOff>381000</xdr:colOff>
      <xdr:row>48</xdr:row>
      <xdr:rowOff>0</xdr:rowOff>
    </xdr:from>
    <xdr:ext cx="1216850" cy="267189"/>
    <xdr:sp macro="" textlink="">
      <xdr:nvSpPr>
        <xdr:cNvPr id="49" name="TextBox 48"/>
        <xdr:cNvSpPr txBox="1"/>
      </xdr:nvSpPr>
      <xdr:spPr>
        <a:xfrm>
          <a:off x="9334500" y="24987250"/>
          <a:ext cx="1216850" cy="26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sz="1200" b="1">
            <a:solidFill>
              <a:srgbClr val="FF0000"/>
            </a:solidFill>
          </a:endParaRPr>
        </a:p>
      </xdr:txBody>
    </xdr:sp>
    <xdr:clientData/>
  </xdr:oneCellAnchor>
  <xdr:oneCellAnchor>
    <xdr:from>
      <xdr:col>24</xdr:col>
      <xdr:colOff>476251</xdr:colOff>
      <xdr:row>56</xdr:row>
      <xdr:rowOff>63500</xdr:rowOff>
    </xdr:from>
    <xdr:ext cx="184731" cy="267189"/>
    <xdr:sp macro="" textlink="">
      <xdr:nvSpPr>
        <xdr:cNvPr id="50" name="TextBox 49"/>
        <xdr:cNvSpPr txBox="1"/>
      </xdr:nvSpPr>
      <xdr:spPr>
        <a:xfrm>
          <a:off x="9112251" y="30321250"/>
          <a:ext cx="184731" cy="26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200" b="1">
            <a:solidFill>
              <a:srgbClr val="FF0000"/>
            </a:solidFill>
          </a:endParaRPr>
        </a:p>
      </xdr:txBody>
    </xdr:sp>
    <xdr:clientData/>
  </xdr:oneCellAnchor>
  <xdr:oneCellAnchor>
    <xdr:from>
      <xdr:col>24</xdr:col>
      <xdr:colOff>656167</xdr:colOff>
      <xdr:row>99</xdr:row>
      <xdr:rowOff>190500</xdr:rowOff>
    </xdr:from>
    <xdr:ext cx="184731" cy="252570"/>
    <xdr:sp macro="" textlink="">
      <xdr:nvSpPr>
        <xdr:cNvPr id="58" name="TextBox 57"/>
        <xdr:cNvSpPr txBox="1"/>
      </xdr:nvSpPr>
      <xdr:spPr>
        <a:xfrm>
          <a:off x="9609667" y="56620833"/>
          <a:ext cx="184731" cy="252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24</xdr:col>
      <xdr:colOff>243418</xdr:colOff>
      <xdr:row>99</xdr:row>
      <xdr:rowOff>42334</xdr:rowOff>
    </xdr:from>
    <xdr:ext cx="1438450" cy="390153"/>
    <xdr:sp macro="" textlink="">
      <xdr:nvSpPr>
        <xdr:cNvPr id="59" name="TextBox 58"/>
        <xdr:cNvSpPr txBox="1"/>
      </xdr:nvSpPr>
      <xdr:spPr>
        <a:xfrm>
          <a:off x="9196918" y="56472667"/>
          <a:ext cx="1438450" cy="3901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ru-RU" sz="1100"/>
        </a:p>
      </xdr:txBody>
    </xdr:sp>
    <xdr:clientData/>
  </xdr:oneCellAnchor>
  <xdr:oneCellAnchor>
    <xdr:from>
      <xdr:col>21</xdr:col>
      <xdr:colOff>336839</xdr:colOff>
      <xdr:row>100</xdr:row>
      <xdr:rowOff>21167</xdr:rowOff>
    </xdr:from>
    <xdr:ext cx="4478577" cy="243416"/>
    <xdr:sp macro="" textlink="">
      <xdr:nvSpPr>
        <xdr:cNvPr id="60" name="Прямоугольник 59"/>
        <xdr:cNvSpPr/>
      </xdr:nvSpPr>
      <xdr:spPr>
        <a:xfrm>
          <a:off x="7660506" y="57266417"/>
          <a:ext cx="4478577" cy="243416"/>
        </a:xfrm>
        <a:prstGeom prst="rect">
          <a:avLst/>
        </a:prstGeom>
        <a:noFill/>
      </xdr:spPr>
      <xdr:txBody>
        <a:bodyPr wrap="square" lIns="91440" tIns="45720" rIns="91440" bIns="45720">
          <a:noAutofit/>
        </a:bodyPr>
        <a:lstStyle/>
        <a:p>
          <a:pPr algn="ctr"/>
          <a:endParaRPr lang="ru-RU" sz="1600" b="1" cap="none" spc="0">
            <a:ln w="12700">
              <a:solidFill>
                <a:schemeClr val="accent1"/>
              </a:solidFill>
              <a:prstDash val="solid"/>
            </a:ln>
            <a:solidFill>
              <a:srgbClr val="FF0000"/>
            </a:solidFill>
            <a:effectLst>
              <a:outerShdw dist="38100" dir="2640000" algn="bl" rotWithShape="0">
                <a:schemeClr val="accent1"/>
              </a:outerShdw>
            </a:effectLst>
          </a:endParaRPr>
        </a:p>
      </xdr:txBody>
    </xdr:sp>
    <xdr:clientData/>
  </xdr:oneCellAnchor>
  <xdr:oneCellAnchor>
    <xdr:from>
      <xdr:col>23</xdr:col>
      <xdr:colOff>45224</xdr:colOff>
      <xdr:row>98</xdr:row>
      <xdr:rowOff>73684</xdr:rowOff>
    </xdr:from>
    <xdr:ext cx="184730" cy="879215"/>
    <xdr:sp macro="" textlink="">
      <xdr:nvSpPr>
        <xdr:cNvPr id="61" name="Прямоугольник 60"/>
        <xdr:cNvSpPr/>
      </xdr:nvSpPr>
      <xdr:spPr>
        <a:xfrm>
          <a:off x="8374307" y="55837267"/>
          <a:ext cx="184730" cy="879215"/>
        </a:xfrm>
        <a:prstGeom prst="rect">
          <a:avLst/>
        </a:prstGeom>
        <a:noFill/>
      </xdr:spPr>
      <xdr:txBody>
        <a:bodyPr wrap="none" lIns="91440" tIns="45720" rIns="91440" bIns="45720">
          <a:spAutoFit/>
        </a:bodyPr>
        <a:lstStyle/>
        <a:p>
          <a:pPr algn="ctr"/>
          <a:endParaRPr lang="ru-RU" sz="5400" b="1" cap="none" spc="0">
            <a:ln w="12700">
              <a:solidFill>
                <a:schemeClr val="accent1"/>
              </a:solidFill>
              <a:prstDash val="solid"/>
            </a:ln>
            <a:solidFill>
              <a:srgbClr val="FF0000"/>
            </a:solidFill>
            <a:effectLst>
              <a:outerShdw dist="38100" dir="2640000" algn="bl" rotWithShape="0">
                <a:schemeClr val="accent1"/>
              </a:outerShdw>
            </a:effectLst>
          </a:endParaRPr>
        </a:p>
      </xdr:txBody>
    </xdr:sp>
    <xdr:clientData/>
  </xdr:oneCellAnchor>
  <xdr:oneCellAnchor>
    <xdr:from>
      <xdr:col>23</xdr:col>
      <xdr:colOff>45218</xdr:colOff>
      <xdr:row>98</xdr:row>
      <xdr:rowOff>73684</xdr:rowOff>
    </xdr:from>
    <xdr:ext cx="184730" cy="879215"/>
    <xdr:sp macro="" textlink="">
      <xdr:nvSpPr>
        <xdr:cNvPr id="62" name="Прямоугольник 61"/>
        <xdr:cNvSpPr/>
      </xdr:nvSpPr>
      <xdr:spPr>
        <a:xfrm>
          <a:off x="8374301" y="55837267"/>
          <a:ext cx="184730" cy="879215"/>
        </a:xfrm>
        <a:prstGeom prst="rect">
          <a:avLst/>
        </a:prstGeom>
        <a:noFill/>
      </xdr:spPr>
      <xdr:txBody>
        <a:bodyPr wrap="none" lIns="91440" tIns="45720" rIns="91440" bIns="45720">
          <a:spAutoFit/>
        </a:bodyPr>
        <a:lstStyle/>
        <a:p>
          <a:pPr algn="ctr"/>
          <a:endParaRPr lang="ru-RU" sz="54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endParaRPr>
        </a:p>
      </xdr:txBody>
    </xdr:sp>
    <xdr:clientData/>
  </xdr:oneCellAnchor>
  <xdr:oneCellAnchor>
    <xdr:from>
      <xdr:col>21</xdr:col>
      <xdr:colOff>489532</xdr:colOff>
      <xdr:row>99</xdr:row>
      <xdr:rowOff>10584</xdr:rowOff>
    </xdr:from>
    <xdr:ext cx="4209467" cy="264582"/>
    <xdr:sp macro="" textlink="">
      <xdr:nvSpPr>
        <xdr:cNvPr id="63" name="Прямоугольник 62"/>
        <xdr:cNvSpPr/>
      </xdr:nvSpPr>
      <xdr:spPr>
        <a:xfrm>
          <a:off x="7495699" y="55467251"/>
          <a:ext cx="4209467" cy="264582"/>
        </a:xfrm>
        <a:prstGeom prst="rect">
          <a:avLst/>
        </a:prstGeom>
        <a:noFill/>
      </xdr:spPr>
      <xdr:txBody>
        <a:bodyPr wrap="square" lIns="91440" tIns="45720" rIns="91440" bIns="45720">
          <a:noAutofit/>
        </a:bodyPr>
        <a:lstStyle/>
        <a:p>
          <a:pPr algn="ctr"/>
          <a:endParaRPr lang="ru-RU" sz="1600" b="1" cap="none" spc="0">
            <a:ln w="12700">
              <a:solidFill>
                <a:schemeClr val="accent1"/>
              </a:solidFill>
              <a:prstDash val="solid"/>
            </a:ln>
            <a:solidFill>
              <a:srgbClr val="FF0000"/>
            </a:solidFill>
            <a:effectLst>
              <a:outerShdw dist="38100" dir="2640000" algn="bl" rotWithShape="0">
                <a:schemeClr val="accent1"/>
              </a:outerShdw>
            </a:effectLst>
            <a:latin typeface="+mn-lt"/>
            <a:ea typeface="+mn-ea"/>
            <a:cs typeface="+mn-cs"/>
          </a:endParaRPr>
        </a:p>
        <a:p>
          <a:pPr algn="ctr"/>
          <a:endParaRPr lang="ru-RU" sz="1600" b="1" cap="none" spc="0">
            <a:ln w="12700">
              <a:solidFill>
                <a:schemeClr val="accent1"/>
              </a:solidFill>
              <a:prstDash val="solid"/>
            </a:ln>
            <a:solidFill>
              <a:srgbClr val="FF0000"/>
            </a:solidFill>
            <a:effectLst>
              <a:outerShdw dist="38100" dir="2640000" algn="bl" rotWithShape="0">
                <a:schemeClr val="accent1"/>
              </a:outerShdw>
            </a:effectLst>
          </a:endParaRPr>
        </a:p>
      </xdr:txBody>
    </xdr:sp>
    <xdr:clientData/>
  </xdr:oneCellAnchor>
  <xdr:oneCellAnchor>
    <xdr:from>
      <xdr:col>18</xdr:col>
      <xdr:colOff>87369</xdr:colOff>
      <xdr:row>102</xdr:row>
      <xdr:rowOff>21167</xdr:rowOff>
    </xdr:from>
    <xdr:ext cx="7246881" cy="529167"/>
    <xdr:sp macro="" textlink="">
      <xdr:nvSpPr>
        <xdr:cNvPr id="703373" name="Прямоугольник 703372"/>
        <xdr:cNvSpPr/>
      </xdr:nvSpPr>
      <xdr:spPr>
        <a:xfrm>
          <a:off x="5950536" y="57880250"/>
          <a:ext cx="7246881" cy="529167"/>
        </a:xfrm>
        <a:prstGeom prst="rect">
          <a:avLst/>
        </a:prstGeom>
        <a:noFill/>
      </xdr:spPr>
      <xdr:txBody>
        <a:bodyPr wrap="square" lIns="91440" tIns="45720" rIns="91440" bIns="45720">
          <a:noAutofit/>
        </a:bodyPr>
        <a:lstStyle/>
        <a:p>
          <a:pPr algn="ctr"/>
          <a:r>
            <a:rPr lang="ru-RU" sz="1600" b="1" cap="none" spc="0">
              <a:ln w="12700">
                <a:solidFill>
                  <a:schemeClr val="accent1"/>
                </a:solidFill>
                <a:prstDash val="solid"/>
              </a:ln>
              <a:solidFill>
                <a:srgbClr val="FF0000"/>
              </a:solidFill>
              <a:effectLst>
                <a:outerShdw dist="38100" dir="2640000" algn="bl" rotWithShape="0">
                  <a:schemeClr val="accent1"/>
                </a:outerShdw>
              </a:effectLst>
            </a:rPr>
            <a:t>НОВИНКА</a:t>
          </a:r>
        </a:p>
      </xdr:txBody>
    </xdr:sp>
    <xdr:clientData/>
  </xdr:oneCellAnchor>
  <xdr:oneCellAnchor>
    <xdr:from>
      <xdr:col>19</xdr:col>
      <xdr:colOff>255346</xdr:colOff>
      <xdr:row>103</xdr:row>
      <xdr:rowOff>84667</xdr:rowOff>
    </xdr:from>
    <xdr:ext cx="6274570" cy="349249"/>
    <xdr:sp macro="" textlink="">
      <xdr:nvSpPr>
        <xdr:cNvPr id="703374" name="Прямоугольник 703373"/>
        <xdr:cNvSpPr/>
      </xdr:nvSpPr>
      <xdr:spPr>
        <a:xfrm>
          <a:off x="6817013" y="59711167"/>
          <a:ext cx="6274570" cy="349249"/>
        </a:xfrm>
        <a:prstGeom prst="rect">
          <a:avLst/>
        </a:prstGeom>
        <a:noFill/>
      </xdr:spPr>
      <xdr:txBody>
        <a:bodyPr wrap="square" lIns="91440" tIns="45720" rIns="91440" bIns="45720">
          <a:noAutofit/>
        </a:bodyPr>
        <a:lstStyle/>
        <a:p>
          <a:pPr algn="ctr"/>
          <a:r>
            <a:rPr lang="ru-RU" sz="1600" b="1" cap="none" spc="0">
              <a:ln w="12700">
                <a:solidFill>
                  <a:schemeClr val="accent1"/>
                </a:solidFill>
                <a:prstDash val="solid"/>
              </a:ln>
              <a:solidFill>
                <a:srgbClr val="FF0000"/>
              </a:solidFill>
              <a:effectLst>
                <a:outerShdw dist="38100" dir="2640000" algn="bl" rotWithShape="0">
                  <a:schemeClr val="accent1"/>
                </a:outerShdw>
              </a:effectLst>
            </a:rPr>
            <a:t>НОВИНКА</a:t>
          </a:r>
        </a:p>
      </xdr:txBody>
    </xdr:sp>
    <xdr:clientData/>
  </xdr:oneCellAnchor>
  <xdr:oneCellAnchor>
    <xdr:from>
      <xdr:col>19</xdr:col>
      <xdr:colOff>277862</xdr:colOff>
      <xdr:row>101</xdr:row>
      <xdr:rowOff>42332</xdr:rowOff>
    </xdr:from>
    <xdr:ext cx="6050971" cy="1121833"/>
    <xdr:sp macro="" textlink="">
      <xdr:nvSpPr>
        <xdr:cNvPr id="703375" name="Прямоугольник 703374"/>
        <xdr:cNvSpPr/>
      </xdr:nvSpPr>
      <xdr:spPr>
        <a:xfrm>
          <a:off x="6522029" y="56631415"/>
          <a:ext cx="6050971" cy="1121833"/>
        </a:xfrm>
        <a:prstGeom prst="rect">
          <a:avLst/>
        </a:prstGeom>
        <a:noFill/>
      </xdr:spPr>
      <xdr:txBody>
        <a:bodyPr wrap="none" lIns="91440" tIns="45720" rIns="91440" bIns="45720">
          <a:noAutofit/>
        </a:bodyPr>
        <a:lstStyle/>
        <a:p>
          <a:pPr algn="ctr"/>
          <a:r>
            <a:rPr lang="ru-RU" sz="1600" b="1" cap="none" spc="0">
              <a:ln w="12700">
                <a:solidFill>
                  <a:schemeClr val="accent1"/>
                </a:solidFill>
                <a:prstDash val="solid"/>
              </a:ln>
              <a:solidFill>
                <a:srgbClr val="FF0000"/>
              </a:solidFill>
              <a:effectLst>
                <a:outerShdw dist="38100" dir="2640000" algn="bl" rotWithShape="0">
                  <a:schemeClr val="accent1"/>
                </a:outerShdw>
              </a:effectLst>
            </a:rPr>
            <a:t>НОВИНКА</a:t>
          </a:r>
        </a:p>
      </xdr:txBody>
    </xdr:sp>
    <xdr:clientData/>
  </xdr:oneCellAnchor>
  <xdr:twoCellAnchor editAs="oneCell">
    <xdr:from>
      <xdr:col>12</xdr:col>
      <xdr:colOff>74082</xdr:colOff>
      <xdr:row>15</xdr:row>
      <xdr:rowOff>137583</xdr:rowOff>
    </xdr:from>
    <xdr:to>
      <xdr:col>15</xdr:col>
      <xdr:colOff>210397</xdr:colOff>
      <xdr:row>16</xdr:row>
      <xdr:rowOff>825499</xdr:rowOff>
    </xdr:to>
    <xdr:pic>
      <xdr:nvPicPr>
        <xdr:cNvPr id="703362" name="Рисунок 703361"/>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651249" y="10900833"/>
          <a:ext cx="1279315" cy="1555750"/>
        </a:xfrm>
        <a:prstGeom prst="rect">
          <a:avLst/>
        </a:prstGeom>
      </xdr:spPr>
    </xdr:pic>
    <xdr:clientData/>
  </xdr:twoCellAnchor>
  <xdr:twoCellAnchor editAs="oneCell">
    <xdr:from>
      <xdr:col>15</xdr:col>
      <xdr:colOff>232833</xdr:colOff>
      <xdr:row>15</xdr:row>
      <xdr:rowOff>433917</xdr:rowOff>
    </xdr:from>
    <xdr:to>
      <xdr:col>18</xdr:col>
      <xdr:colOff>316931</xdr:colOff>
      <xdr:row>17</xdr:row>
      <xdr:rowOff>179917</xdr:rowOff>
    </xdr:to>
    <xdr:pic>
      <xdr:nvPicPr>
        <xdr:cNvPr id="703363" name="Рисунок 703362"/>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4953000" y="11197167"/>
          <a:ext cx="1227098" cy="1492250"/>
        </a:xfrm>
        <a:prstGeom prst="rect">
          <a:avLst/>
        </a:prstGeom>
      </xdr:spPr>
    </xdr:pic>
    <xdr:clientData/>
  </xdr:twoCellAnchor>
  <xdr:twoCellAnchor editAs="oneCell">
    <xdr:from>
      <xdr:col>18</xdr:col>
      <xdr:colOff>285750</xdr:colOff>
      <xdr:row>15</xdr:row>
      <xdr:rowOff>825501</xdr:rowOff>
    </xdr:from>
    <xdr:to>
      <xdr:col>21</xdr:col>
      <xdr:colOff>378551</xdr:colOff>
      <xdr:row>17</xdr:row>
      <xdr:rowOff>582084</xdr:rowOff>
    </xdr:to>
    <xdr:pic>
      <xdr:nvPicPr>
        <xdr:cNvPr id="703364" name="Рисунок 703363"/>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148917" y="11588751"/>
          <a:ext cx="1235801" cy="1502833"/>
        </a:xfrm>
        <a:prstGeom prst="rect">
          <a:avLst/>
        </a:prstGeom>
      </xdr:spPr>
    </xdr:pic>
    <xdr:clientData/>
  </xdr:twoCellAnchor>
  <xdr:twoCellAnchor editAs="oneCell">
    <xdr:from>
      <xdr:col>12</xdr:col>
      <xdr:colOff>95251</xdr:colOff>
      <xdr:row>99</xdr:row>
      <xdr:rowOff>21169</xdr:rowOff>
    </xdr:from>
    <xdr:to>
      <xdr:col>15</xdr:col>
      <xdr:colOff>83616</xdr:colOff>
      <xdr:row>100</xdr:row>
      <xdr:rowOff>582084</xdr:rowOff>
    </xdr:to>
    <xdr:pic>
      <xdr:nvPicPr>
        <xdr:cNvPr id="703387" name="Рисунок 703386"/>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672418" y="58621086"/>
          <a:ext cx="1131365" cy="1375831"/>
        </a:xfrm>
        <a:prstGeom prst="rect">
          <a:avLst/>
        </a:prstGeom>
      </xdr:spPr>
    </xdr:pic>
    <xdr:clientData/>
  </xdr:twoCellAnchor>
  <xdr:twoCellAnchor editAs="oneCell">
    <xdr:from>
      <xdr:col>19</xdr:col>
      <xdr:colOff>10584</xdr:colOff>
      <xdr:row>99</xdr:row>
      <xdr:rowOff>42334</xdr:rowOff>
    </xdr:from>
    <xdr:to>
      <xdr:col>21</xdr:col>
      <xdr:colOff>371247</xdr:colOff>
      <xdr:row>100</xdr:row>
      <xdr:rowOff>592667</xdr:rowOff>
    </xdr:to>
    <xdr:pic>
      <xdr:nvPicPr>
        <xdr:cNvPr id="703388" name="Рисунок 703387"/>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254751" y="58642251"/>
          <a:ext cx="1122663" cy="1365249"/>
        </a:xfrm>
        <a:prstGeom prst="rect">
          <a:avLst/>
        </a:prstGeom>
      </xdr:spPr>
    </xdr:pic>
    <xdr:clientData/>
  </xdr:twoCellAnchor>
  <xdr:twoCellAnchor editAs="oneCell">
    <xdr:from>
      <xdr:col>15</xdr:col>
      <xdr:colOff>137583</xdr:colOff>
      <xdr:row>98</xdr:row>
      <xdr:rowOff>635000</xdr:rowOff>
    </xdr:from>
    <xdr:to>
      <xdr:col>18</xdr:col>
      <xdr:colOff>212978</xdr:colOff>
      <xdr:row>100</xdr:row>
      <xdr:rowOff>635000</xdr:rowOff>
    </xdr:to>
    <xdr:pic>
      <xdr:nvPicPr>
        <xdr:cNvPr id="703389" name="Рисунок 703388"/>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857750" y="58568167"/>
          <a:ext cx="1218395" cy="1481666"/>
        </a:xfrm>
        <a:prstGeom prst="rect">
          <a:avLst/>
        </a:prstGeom>
      </xdr:spPr>
    </xdr:pic>
    <xdr:clientData/>
  </xdr:twoCellAnchor>
  <xdr:twoCellAnchor editAs="oneCell">
    <xdr:from>
      <xdr:col>15</xdr:col>
      <xdr:colOff>306918</xdr:colOff>
      <xdr:row>101</xdr:row>
      <xdr:rowOff>74085</xdr:rowOff>
    </xdr:from>
    <xdr:to>
      <xdr:col>18</xdr:col>
      <xdr:colOff>296334</xdr:colOff>
      <xdr:row>102</xdr:row>
      <xdr:rowOff>657444</xdr:rowOff>
    </xdr:to>
    <xdr:pic>
      <xdr:nvPicPr>
        <xdr:cNvPr id="703390" name="Рисунок 703389"/>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027085" y="60282668"/>
          <a:ext cx="1132416" cy="1377109"/>
        </a:xfrm>
        <a:prstGeom prst="rect">
          <a:avLst/>
        </a:prstGeom>
      </xdr:spPr>
    </xdr:pic>
    <xdr:clientData/>
  </xdr:twoCellAnchor>
  <xdr:twoCellAnchor editAs="oneCell">
    <xdr:from>
      <xdr:col>19</xdr:col>
      <xdr:colOff>137584</xdr:colOff>
      <xdr:row>101</xdr:row>
      <xdr:rowOff>42334</xdr:rowOff>
    </xdr:from>
    <xdr:to>
      <xdr:col>21</xdr:col>
      <xdr:colOff>497417</xdr:colOff>
      <xdr:row>102</xdr:row>
      <xdr:rowOff>612823</xdr:rowOff>
    </xdr:to>
    <xdr:pic>
      <xdr:nvPicPr>
        <xdr:cNvPr id="703391" name="Рисунок 703390"/>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381751" y="60250917"/>
          <a:ext cx="1121833" cy="1364239"/>
        </a:xfrm>
        <a:prstGeom prst="rect">
          <a:avLst/>
        </a:prstGeom>
      </xdr:spPr>
    </xdr:pic>
    <xdr:clientData/>
  </xdr:twoCellAnchor>
  <xdr:twoCellAnchor editAs="oneCell">
    <xdr:from>
      <xdr:col>12</xdr:col>
      <xdr:colOff>127000</xdr:colOff>
      <xdr:row>101</xdr:row>
      <xdr:rowOff>63500</xdr:rowOff>
    </xdr:from>
    <xdr:to>
      <xdr:col>15</xdr:col>
      <xdr:colOff>169333</xdr:colOff>
      <xdr:row>102</xdr:row>
      <xdr:rowOff>711210</xdr:rowOff>
    </xdr:to>
    <xdr:pic>
      <xdr:nvPicPr>
        <xdr:cNvPr id="703392" name="Рисунок 703391"/>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3704167" y="60272083"/>
          <a:ext cx="1185333" cy="1441460"/>
        </a:xfrm>
        <a:prstGeom prst="rect">
          <a:avLst/>
        </a:prstGeom>
      </xdr:spPr>
    </xdr:pic>
    <xdr:clientData/>
  </xdr:twoCellAnchor>
  <xdr:twoCellAnchor editAs="oneCell">
    <xdr:from>
      <xdr:col>17</xdr:col>
      <xdr:colOff>370898</xdr:colOff>
      <xdr:row>102</xdr:row>
      <xdr:rowOff>539750</xdr:rowOff>
    </xdr:from>
    <xdr:to>
      <xdr:col>20</xdr:col>
      <xdr:colOff>232833</xdr:colOff>
      <xdr:row>103</xdr:row>
      <xdr:rowOff>968082</xdr:rowOff>
    </xdr:to>
    <xdr:pic>
      <xdr:nvPicPr>
        <xdr:cNvPr id="703393" name="Рисунок 703392"/>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853065" y="61542083"/>
          <a:ext cx="1004935" cy="1222082"/>
        </a:xfrm>
        <a:prstGeom prst="rect">
          <a:avLst/>
        </a:prstGeom>
      </xdr:spPr>
    </xdr:pic>
    <xdr:clientData/>
  </xdr:twoCellAnchor>
  <xdr:twoCellAnchor editAs="oneCell">
    <xdr:from>
      <xdr:col>14</xdr:col>
      <xdr:colOff>264583</xdr:colOff>
      <xdr:row>102</xdr:row>
      <xdr:rowOff>603250</xdr:rowOff>
    </xdr:from>
    <xdr:to>
      <xdr:col>17</xdr:col>
      <xdr:colOff>61488</xdr:colOff>
      <xdr:row>103</xdr:row>
      <xdr:rowOff>952500</xdr:rowOff>
    </xdr:to>
    <xdr:pic>
      <xdr:nvPicPr>
        <xdr:cNvPr id="703394" name="Рисунок 70339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4603750" y="61605583"/>
          <a:ext cx="939905" cy="1143000"/>
        </a:xfrm>
        <a:prstGeom prst="rect">
          <a:avLst/>
        </a:prstGeom>
      </xdr:spPr>
    </xdr:pic>
    <xdr:clientData/>
  </xdr:twoCellAnchor>
  <xdr:twoCellAnchor editAs="oneCell">
    <xdr:from>
      <xdr:col>12</xdr:col>
      <xdr:colOff>201084</xdr:colOff>
      <xdr:row>57</xdr:row>
      <xdr:rowOff>158748</xdr:rowOff>
    </xdr:from>
    <xdr:to>
      <xdr:col>16</xdr:col>
      <xdr:colOff>193464</xdr:colOff>
      <xdr:row>59</xdr:row>
      <xdr:rowOff>552871</xdr:rowOff>
    </xdr:to>
    <xdr:pic>
      <xdr:nvPicPr>
        <xdr:cNvPr id="703395" name="Рисунок 703394"/>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3778251" y="36893498"/>
          <a:ext cx="1516380" cy="1844040"/>
        </a:xfrm>
        <a:prstGeom prst="rect">
          <a:avLst/>
        </a:prstGeom>
      </xdr:spPr>
    </xdr:pic>
    <xdr:clientData/>
  </xdr:twoCellAnchor>
  <xdr:twoCellAnchor editAs="oneCell">
    <xdr:from>
      <xdr:col>16</xdr:col>
      <xdr:colOff>338666</xdr:colOff>
      <xdr:row>57</xdr:row>
      <xdr:rowOff>169334</xdr:rowOff>
    </xdr:from>
    <xdr:to>
      <xdr:col>20</xdr:col>
      <xdr:colOff>331046</xdr:colOff>
      <xdr:row>59</xdr:row>
      <xdr:rowOff>563457</xdr:rowOff>
    </xdr:to>
    <xdr:pic>
      <xdr:nvPicPr>
        <xdr:cNvPr id="703396" name="Рисунок 703395"/>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439833" y="36904084"/>
          <a:ext cx="1516380" cy="1844040"/>
        </a:xfrm>
        <a:prstGeom prst="rect">
          <a:avLst/>
        </a:prstGeom>
      </xdr:spPr>
    </xdr:pic>
    <xdr:clientData/>
  </xdr:twoCellAnchor>
  <xdr:twoCellAnchor editAs="oneCell">
    <xdr:from>
      <xdr:col>18</xdr:col>
      <xdr:colOff>148167</xdr:colOff>
      <xdr:row>54</xdr:row>
      <xdr:rowOff>433914</xdr:rowOff>
    </xdr:from>
    <xdr:to>
      <xdr:col>21</xdr:col>
      <xdr:colOff>412749</xdr:colOff>
      <xdr:row>56</xdr:row>
      <xdr:rowOff>642813</xdr:rowOff>
    </xdr:to>
    <xdr:pic>
      <xdr:nvPicPr>
        <xdr:cNvPr id="22" name="Рисунок 21"/>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011334" y="37253331"/>
          <a:ext cx="1407582" cy="1711733"/>
        </a:xfrm>
        <a:prstGeom prst="rect">
          <a:avLst/>
        </a:prstGeom>
      </xdr:spPr>
    </xdr:pic>
    <xdr:clientData/>
  </xdr:twoCellAnchor>
  <xdr:twoCellAnchor editAs="oneCell">
    <xdr:from>
      <xdr:col>19</xdr:col>
      <xdr:colOff>179919</xdr:colOff>
      <xdr:row>67</xdr:row>
      <xdr:rowOff>571497</xdr:rowOff>
    </xdr:from>
    <xdr:to>
      <xdr:col>21</xdr:col>
      <xdr:colOff>497070</xdr:colOff>
      <xdr:row>69</xdr:row>
      <xdr:rowOff>592666</xdr:rowOff>
    </xdr:to>
    <xdr:pic>
      <xdr:nvPicPr>
        <xdr:cNvPr id="53" name="Рисунок 52"/>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6424086" y="43328164"/>
          <a:ext cx="1079151" cy="1312335"/>
        </a:xfrm>
        <a:prstGeom prst="rect">
          <a:avLst/>
        </a:prstGeom>
      </xdr:spPr>
    </xdr:pic>
    <xdr:clientData/>
  </xdr:twoCellAnchor>
  <xdr:twoCellAnchor editAs="oneCell">
    <xdr:from>
      <xdr:col>12</xdr:col>
      <xdr:colOff>318144</xdr:colOff>
      <xdr:row>115</xdr:row>
      <xdr:rowOff>30091</xdr:rowOff>
    </xdr:from>
    <xdr:to>
      <xdr:col>16</xdr:col>
      <xdr:colOff>359833</xdr:colOff>
      <xdr:row>119</xdr:row>
      <xdr:rowOff>4753</xdr:rowOff>
    </xdr:to>
    <xdr:pic>
      <xdr:nvPicPr>
        <xdr:cNvPr id="56" name="Рисунок 55"/>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895311" y="69858924"/>
          <a:ext cx="1565689" cy="2461745"/>
        </a:xfrm>
        <a:prstGeom prst="rect">
          <a:avLst/>
        </a:prstGeom>
      </xdr:spPr>
    </xdr:pic>
    <xdr:clientData/>
  </xdr:twoCellAnchor>
  <xdr:twoCellAnchor editAs="oneCell">
    <xdr:from>
      <xdr:col>17</xdr:col>
      <xdr:colOff>215964</xdr:colOff>
      <xdr:row>115</xdr:row>
      <xdr:rowOff>31750</xdr:rowOff>
    </xdr:from>
    <xdr:to>
      <xdr:col>21</xdr:col>
      <xdr:colOff>211665</xdr:colOff>
      <xdr:row>118</xdr:row>
      <xdr:rowOff>715538</xdr:rowOff>
    </xdr:to>
    <xdr:pic>
      <xdr:nvPicPr>
        <xdr:cNvPr id="57" name="Рисунок 56"/>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5698131" y="69860583"/>
          <a:ext cx="1519701" cy="2451205"/>
        </a:xfrm>
        <a:prstGeom prst="rect">
          <a:avLst/>
        </a:prstGeom>
      </xdr:spPr>
    </xdr:pic>
    <xdr:clientData/>
  </xdr:twoCellAnchor>
  <xdr:twoCellAnchor editAs="oneCell">
    <xdr:from>
      <xdr:col>12</xdr:col>
      <xdr:colOff>33446</xdr:colOff>
      <xdr:row>9</xdr:row>
      <xdr:rowOff>127006</xdr:rowOff>
    </xdr:from>
    <xdr:to>
      <xdr:col>14</xdr:col>
      <xdr:colOff>228700</xdr:colOff>
      <xdr:row>10</xdr:row>
      <xdr:rowOff>550333</xdr:rowOff>
    </xdr:to>
    <xdr:pic>
      <xdr:nvPicPr>
        <xdr:cNvPr id="703360" name="Рисунок 703359"/>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610613" y="6381756"/>
          <a:ext cx="957254" cy="1164161"/>
        </a:xfrm>
        <a:prstGeom prst="rect">
          <a:avLst/>
        </a:prstGeom>
      </xdr:spPr>
    </xdr:pic>
    <xdr:clientData/>
  </xdr:twoCellAnchor>
  <xdr:twoCellAnchor editAs="oneCell">
    <xdr:from>
      <xdr:col>15</xdr:col>
      <xdr:colOff>137579</xdr:colOff>
      <xdr:row>9</xdr:row>
      <xdr:rowOff>66664</xdr:rowOff>
    </xdr:from>
    <xdr:to>
      <xdr:col>18</xdr:col>
      <xdr:colOff>1311</xdr:colOff>
      <xdr:row>10</xdr:row>
      <xdr:rowOff>550332</xdr:rowOff>
    </xdr:to>
    <xdr:pic>
      <xdr:nvPicPr>
        <xdr:cNvPr id="703365" name="Рисунок 703364"/>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4857746" y="6321414"/>
          <a:ext cx="1006732" cy="1224502"/>
        </a:xfrm>
        <a:prstGeom prst="rect">
          <a:avLst/>
        </a:prstGeom>
      </xdr:spPr>
    </xdr:pic>
    <xdr:clientData/>
  </xdr:twoCellAnchor>
  <xdr:twoCellAnchor editAs="oneCell">
    <xdr:from>
      <xdr:col>17</xdr:col>
      <xdr:colOff>285750</xdr:colOff>
      <xdr:row>19</xdr:row>
      <xdr:rowOff>694941</xdr:rowOff>
    </xdr:from>
    <xdr:to>
      <xdr:col>21</xdr:col>
      <xdr:colOff>296360</xdr:colOff>
      <xdr:row>21</xdr:row>
      <xdr:rowOff>804334</xdr:rowOff>
    </xdr:to>
    <xdr:pic>
      <xdr:nvPicPr>
        <xdr:cNvPr id="703366" name="Рисунок 703365"/>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5767917" y="12982191"/>
          <a:ext cx="1534610" cy="1866226"/>
        </a:xfrm>
        <a:prstGeom prst="rect">
          <a:avLst/>
        </a:prstGeom>
      </xdr:spPr>
    </xdr:pic>
    <xdr:clientData/>
  </xdr:twoCellAnchor>
  <xdr:twoCellAnchor editAs="oneCell">
    <xdr:from>
      <xdr:col>12</xdr:col>
      <xdr:colOff>296815</xdr:colOff>
      <xdr:row>17</xdr:row>
      <xdr:rowOff>444501</xdr:rowOff>
    </xdr:from>
    <xdr:to>
      <xdr:col>16</xdr:col>
      <xdr:colOff>222249</xdr:colOff>
      <xdr:row>19</xdr:row>
      <xdr:rowOff>344802</xdr:rowOff>
    </xdr:to>
    <xdr:pic>
      <xdr:nvPicPr>
        <xdr:cNvPr id="703367" name="Рисунок 703366"/>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873982" y="12001501"/>
          <a:ext cx="1449434" cy="1762968"/>
        </a:xfrm>
        <a:prstGeom prst="rect">
          <a:avLst/>
        </a:prstGeom>
      </xdr:spPr>
    </xdr:pic>
    <xdr:clientData/>
  </xdr:twoCellAnchor>
  <xdr:twoCellAnchor editAs="oneCell">
    <xdr:from>
      <xdr:col>12</xdr:col>
      <xdr:colOff>84666</xdr:colOff>
      <xdr:row>22</xdr:row>
      <xdr:rowOff>74083</xdr:rowOff>
    </xdr:from>
    <xdr:to>
      <xdr:col>15</xdr:col>
      <xdr:colOff>29520</xdr:colOff>
      <xdr:row>23</xdr:row>
      <xdr:rowOff>677334</xdr:rowOff>
    </xdr:to>
    <xdr:pic>
      <xdr:nvPicPr>
        <xdr:cNvPr id="703368" name="Рисунок 703367"/>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661833" y="16150166"/>
          <a:ext cx="1087854" cy="1322918"/>
        </a:xfrm>
        <a:prstGeom prst="rect">
          <a:avLst/>
        </a:prstGeom>
      </xdr:spPr>
    </xdr:pic>
    <xdr:clientData/>
  </xdr:twoCellAnchor>
  <xdr:twoCellAnchor editAs="oneCell">
    <xdr:from>
      <xdr:col>16</xdr:col>
      <xdr:colOff>243416</xdr:colOff>
      <xdr:row>22</xdr:row>
      <xdr:rowOff>42333</xdr:rowOff>
    </xdr:from>
    <xdr:to>
      <xdr:col>19</xdr:col>
      <xdr:colOff>223082</xdr:colOff>
      <xdr:row>23</xdr:row>
      <xdr:rowOff>687918</xdr:rowOff>
    </xdr:to>
    <xdr:pic>
      <xdr:nvPicPr>
        <xdr:cNvPr id="703369" name="Рисунок 703368"/>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5344583" y="16118416"/>
          <a:ext cx="1122666" cy="1365252"/>
        </a:xfrm>
        <a:prstGeom prst="rect">
          <a:avLst/>
        </a:prstGeom>
      </xdr:spPr>
    </xdr:pic>
    <xdr:clientData/>
  </xdr:twoCellAnchor>
  <xdr:twoCellAnchor editAs="oneCell">
    <xdr:from>
      <xdr:col>16</xdr:col>
      <xdr:colOff>370415</xdr:colOff>
      <xdr:row>26</xdr:row>
      <xdr:rowOff>82966</xdr:rowOff>
    </xdr:from>
    <xdr:to>
      <xdr:col>19</xdr:col>
      <xdr:colOff>281855</xdr:colOff>
      <xdr:row>28</xdr:row>
      <xdr:rowOff>10583</xdr:rowOff>
    </xdr:to>
    <xdr:pic>
      <xdr:nvPicPr>
        <xdr:cNvPr id="703370" name="Рисунок 703369"/>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471582" y="19058883"/>
          <a:ext cx="1054440" cy="1282284"/>
        </a:xfrm>
        <a:prstGeom prst="rect">
          <a:avLst/>
        </a:prstGeom>
      </xdr:spPr>
    </xdr:pic>
    <xdr:clientData/>
  </xdr:twoCellAnchor>
  <xdr:twoCellAnchor editAs="oneCell">
    <xdr:from>
      <xdr:col>12</xdr:col>
      <xdr:colOff>10583</xdr:colOff>
      <xdr:row>26</xdr:row>
      <xdr:rowOff>48928</xdr:rowOff>
    </xdr:from>
    <xdr:to>
      <xdr:col>14</xdr:col>
      <xdr:colOff>322310</xdr:colOff>
      <xdr:row>27</xdr:row>
      <xdr:rowOff>709082</xdr:rowOff>
    </xdr:to>
    <xdr:pic>
      <xdr:nvPicPr>
        <xdr:cNvPr id="703371" name="Рисунок 703370"/>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587750" y="19024845"/>
          <a:ext cx="1073727" cy="1305738"/>
        </a:xfrm>
        <a:prstGeom prst="rect">
          <a:avLst/>
        </a:prstGeom>
      </xdr:spPr>
    </xdr:pic>
    <xdr:clientData/>
  </xdr:twoCellAnchor>
  <xdr:twoCellAnchor editAs="oneCell">
    <xdr:from>
      <xdr:col>15</xdr:col>
      <xdr:colOff>63280</xdr:colOff>
      <xdr:row>44</xdr:row>
      <xdr:rowOff>51768</xdr:rowOff>
    </xdr:from>
    <xdr:to>
      <xdr:col>18</xdr:col>
      <xdr:colOff>2057</xdr:colOff>
      <xdr:row>46</xdr:row>
      <xdr:rowOff>328084</xdr:rowOff>
    </xdr:to>
    <xdr:pic>
      <xdr:nvPicPr>
        <xdr:cNvPr id="703372" name="Рисунок 703371"/>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4783447" y="31505435"/>
          <a:ext cx="1081777" cy="1324066"/>
        </a:xfrm>
        <a:prstGeom prst="rect">
          <a:avLst/>
        </a:prstGeom>
      </xdr:spPr>
    </xdr:pic>
    <xdr:clientData/>
  </xdr:twoCellAnchor>
  <xdr:twoCellAnchor editAs="oneCell">
    <xdr:from>
      <xdr:col>12</xdr:col>
      <xdr:colOff>52917</xdr:colOff>
      <xdr:row>44</xdr:row>
      <xdr:rowOff>74084</xdr:rowOff>
    </xdr:from>
    <xdr:to>
      <xdr:col>14</xdr:col>
      <xdr:colOff>370417</xdr:colOff>
      <xdr:row>46</xdr:row>
      <xdr:rowOff>339093</xdr:rowOff>
    </xdr:to>
    <xdr:pic>
      <xdr:nvPicPr>
        <xdr:cNvPr id="703397" name="Рисунок 703396"/>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630084" y="29241751"/>
          <a:ext cx="1079500" cy="1312759"/>
        </a:xfrm>
        <a:prstGeom prst="rect">
          <a:avLst/>
        </a:prstGeom>
      </xdr:spPr>
    </xdr:pic>
    <xdr:clientData/>
  </xdr:twoCellAnchor>
  <xdr:twoCellAnchor editAs="oneCell">
    <xdr:from>
      <xdr:col>12</xdr:col>
      <xdr:colOff>74084</xdr:colOff>
      <xdr:row>54</xdr:row>
      <xdr:rowOff>338667</xdr:rowOff>
    </xdr:from>
    <xdr:to>
      <xdr:col>16</xdr:col>
      <xdr:colOff>3456</xdr:colOff>
      <xdr:row>56</xdr:row>
      <xdr:rowOff>603250</xdr:rowOff>
    </xdr:to>
    <xdr:pic>
      <xdr:nvPicPr>
        <xdr:cNvPr id="703398" name="Рисунок 703397"/>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3651251" y="37158084"/>
          <a:ext cx="1453372" cy="1767417"/>
        </a:xfrm>
        <a:prstGeom prst="rect">
          <a:avLst/>
        </a:prstGeom>
      </xdr:spPr>
    </xdr:pic>
    <xdr:clientData/>
  </xdr:twoCellAnchor>
  <xdr:twoCellAnchor editAs="oneCell">
    <xdr:from>
      <xdr:col>12</xdr:col>
      <xdr:colOff>63500</xdr:colOff>
      <xdr:row>51</xdr:row>
      <xdr:rowOff>52917</xdr:rowOff>
    </xdr:from>
    <xdr:to>
      <xdr:col>15</xdr:col>
      <xdr:colOff>182409</xdr:colOff>
      <xdr:row>53</xdr:row>
      <xdr:rowOff>148167</xdr:rowOff>
    </xdr:to>
    <xdr:pic>
      <xdr:nvPicPr>
        <xdr:cNvPr id="703401" name="Рисунок 703400"/>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3640667" y="32395584"/>
          <a:ext cx="1261909" cy="1534583"/>
        </a:xfrm>
        <a:prstGeom prst="rect">
          <a:avLst/>
        </a:prstGeom>
      </xdr:spPr>
    </xdr:pic>
    <xdr:clientData/>
  </xdr:twoCellAnchor>
  <xdr:twoCellAnchor editAs="oneCell">
    <xdr:from>
      <xdr:col>15</xdr:col>
      <xdr:colOff>190500</xdr:colOff>
      <xdr:row>51</xdr:row>
      <xdr:rowOff>42334</xdr:rowOff>
    </xdr:from>
    <xdr:to>
      <xdr:col>18</xdr:col>
      <xdr:colOff>274598</xdr:colOff>
      <xdr:row>53</xdr:row>
      <xdr:rowOff>95250</xdr:rowOff>
    </xdr:to>
    <xdr:pic>
      <xdr:nvPicPr>
        <xdr:cNvPr id="703402" name="Рисунок 703401"/>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4910667" y="34713334"/>
          <a:ext cx="1227098" cy="1492249"/>
        </a:xfrm>
        <a:prstGeom prst="rect">
          <a:avLst/>
        </a:prstGeom>
      </xdr:spPr>
    </xdr:pic>
    <xdr:clientData/>
  </xdr:twoCellAnchor>
  <xdr:twoCellAnchor editAs="oneCell">
    <xdr:from>
      <xdr:col>13</xdr:col>
      <xdr:colOff>74084</xdr:colOff>
      <xdr:row>19</xdr:row>
      <xdr:rowOff>635000</xdr:rowOff>
    </xdr:from>
    <xdr:to>
      <xdr:col>17</xdr:col>
      <xdr:colOff>66464</xdr:colOff>
      <xdr:row>21</xdr:row>
      <xdr:rowOff>722207</xdr:rowOff>
    </xdr:to>
    <xdr:pic>
      <xdr:nvPicPr>
        <xdr:cNvPr id="16" name="Рисунок 15"/>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4032251" y="12922250"/>
          <a:ext cx="1516380" cy="1844040"/>
        </a:xfrm>
        <a:prstGeom prst="rect">
          <a:avLst/>
        </a:prstGeom>
      </xdr:spPr>
    </xdr:pic>
    <xdr:clientData/>
  </xdr:twoCellAnchor>
  <xdr:twoCellAnchor editAs="oneCell">
    <xdr:from>
      <xdr:col>17</xdr:col>
      <xdr:colOff>243416</xdr:colOff>
      <xdr:row>17</xdr:row>
      <xdr:rowOff>560916</xdr:rowOff>
    </xdr:from>
    <xdr:to>
      <xdr:col>21</xdr:col>
      <xdr:colOff>235796</xdr:colOff>
      <xdr:row>19</xdr:row>
      <xdr:rowOff>542289</xdr:rowOff>
    </xdr:to>
    <xdr:pic>
      <xdr:nvPicPr>
        <xdr:cNvPr id="23" name="Рисунок 22"/>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5725583" y="10985499"/>
          <a:ext cx="1516380" cy="1844040"/>
        </a:xfrm>
        <a:prstGeom prst="rect">
          <a:avLst/>
        </a:prstGeom>
      </xdr:spPr>
    </xdr:pic>
    <xdr:clientData/>
  </xdr:twoCellAnchor>
  <xdr:twoCellAnchor editAs="oneCell">
    <xdr:from>
      <xdr:col>13</xdr:col>
      <xdr:colOff>359834</xdr:colOff>
      <xdr:row>23</xdr:row>
      <xdr:rowOff>522907</xdr:rowOff>
    </xdr:from>
    <xdr:to>
      <xdr:col>16</xdr:col>
      <xdr:colOff>285750</xdr:colOff>
      <xdr:row>25</xdr:row>
      <xdr:rowOff>666751</xdr:rowOff>
    </xdr:to>
    <xdr:pic>
      <xdr:nvPicPr>
        <xdr:cNvPr id="39" name="Рисунок 38"/>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4318001" y="17318657"/>
          <a:ext cx="1068916" cy="1604344"/>
        </a:xfrm>
        <a:prstGeom prst="rect">
          <a:avLst/>
        </a:prstGeom>
      </xdr:spPr>
    </xdr:pic>
    <xdr:clientData/>
  </xdr:twoCellAnchor>
  <xdr:twoCellAnchor editAs="oneCell">
    <xdr:from>
      <xdr:col>19</xdr:col>
      <xdr:colOff>63501</xdr:colOff>
      <xdr:row>23</xdr:row>
      <xdr:rowOff>490234</xdr:rowOff>
    </xdr:from>
    <xdr:to>
      <xdr:col>21</xdr:col>
      <xdr:colOff>335775</xdr:colOff>
      <xdr:row>25</xdr:row>
      <xdr:rowOff>582083</xdr:rowOff>
    </xdr:to>
    <xdr:pic>
      <xdr:nvPicPr>
        <xdr:cNvPr id="41" name="Рисунок 40"/>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307668" y="17285984"/>
          <a:ext cx="1034274" cy="1552349"/>
        </a:xfrm>
        <a:prstGeom prst="rect">
          <a:avLst/>
        </a:prstGeom>
      </xdr:spPr>
    </xdr:pic>
    <xdr:clientData/>
  </xdr:twoCellAnchor>
  <xdr:twoCellAnchor editAs="oneCell">
    <xdr:from>
      <xdr:col>19</xdr:col>
      <xdr:colOff>209172</xdr:colOff>
      <xdr:row>27</xdr:row>
      <xdr:rowOff>423334</xdr:rowOff>
    </xdr:from>
    <xdr:to>
      <xdr:col>21</xdr:col>
      <xdr:colOff>476251</xdr:colOff>
      <xdr:row>29</xdr:row>
      <xdr:rowOff>602636</xdr:rowOff>
    </xdr:to>
    <xdr:pic>
      <xdr:nvPicPr>
        <xdr:cNvPr id="55" name="Рисунок 54"/>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453339" y="20044834"/>
          <a:ext cx="1029079" cy="1544552"/>
        </a:xfrm>
        <a:prstGeom prst="rect">
          <a:avLst/>
        </a:prstGeom>
      </xdr:spPr>
    </xdr:pic>
    <xdr:clientData/>
  </xdr:twoCellAnchor>
  <xdr:twoCellAnchor editAs="oneCell">
    <xdr:from>
      <xdr:col>14</xdr:col>
      <xdr:colOff>114277</xdr:colOff>
      <xdr:row>27</xdr:row>
      <xdr:rowOff>571502</xdr:rowOff>
    </xdr:from>
    <xdr:to>
      <xdr:col>16</xdr:col>
      <xdr:colOff>286770</xdr:colOff>
      <xdr:row>29</xdr:row>
      <xdr:rowOff>608839</xdr:rowOff>
    </xdr:to>
    <xdr:pic>
      <xdr:nvPicPr>
        <xdr:cNvPr id="703376" name="Рисунок 703375"/>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4453444" y="20193002"/>
          <a:ext cx="934493" cy="1402587"/>
        </a:xfrm>
        <a:prstGeom prst="rect">
          <a:avLst/>
        </a:prstGeom>
      </xdr:spPr>
    </xdr:pic>
    <xdr:clientData/>
  </xdr:twoCellAnchor>
  <xdr:oneCellAnchor>
    <xdr:from>
      <xdr:col>23</xdr:col>
      <xdr:colOff>208856</xdr:colOff>
      <xdr:row>23</xdr:row>
      <xdr:rowOff>645583</xdr:rowOff>
    </xdr:from>
    <xdr:ext cx="2616894" cy="296334"/>
    <xdr:sp macro="" textlink="">
      <xdr:nvSpPr>
        <xdr:cNvPr id="703399" name="Прямоугольник 703398"/>
        <xdr:cNvSpPr/>
      </xdr:nvSpPr>
      <xdr:spPr>
        <a:xfrm>
          <a:off x="8220439" y="17441333"/>
          <a:ext cx="2616894" cy="296334"/>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23</xdr:col>
      <xdr:colOff>201084</xdr:colOff>
      <xdr:row>24</xdr:row>
      <xdr:rowOff>740834</xdr:rowOff>
    </xdr:from>
    <xdr:ext cx="2635250" cy="965519"/>
    <xdr:sp macro="" textlink="">
      <xdr:nvSpPr>
        <xdr:cNvPr id="703400" name="Прямоугольник 703399"/>
        <xdr:cNvSpPr/>
      </xdr:nvSpPr>
      <xdr:spPr>
        <a:xfrm>
          <a:off x="8212667" y="18245667"/>
          <a:ext cx="2635250" cy="965519"/>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23</xdr:col>
      <xdr:colOff>328084</xdr:colOff>
      <xdr:row>27</xdr:row>
      <xdr:rowOff>762000</xdr:rowOff>
    </xdr:from>
    <xdr:ext cx="2497665" cy="737901"/>
    <xdr:sp macro="" textlink="">
      <xdr:nvSpPr>
        <xdr:cNvPr id="703403" name="Прямоугольник 703402"/>
        <xdr:cNvSpPr/>
      </xdr:nvSpPr>
      <xdr:spPr>
        <a:xfrm>
          <a:off x="8339667" y="20595167"/>
          <a:ext cx="2497665" cy="737901"/>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23</xdr:col>
      <xdr:colOff>209241</xdr:colOff>
      <xdr:row>28</xdr:row>
      <xdr:rowOff>618726</xdr:rowOff>
    </xdr:from>
    <xdr:ext cx="2732926" cy="383759"/>
    <xdr:sp macro="" textlink="">
      <xdr:nvSpPr>
        <xdr:cNvPr id="703404" name="Прямоугольник 703403"/>
        <xdr:cNvSpPr/>
      </xdr:nvSpPr>
      <xdr:spPr>
        <a:xfrm>
          <a:off x="8220824" y="20949309"/>
          <a:ext cx="2732926" cy="383759"/>
        </a:xfrm>
        <a:prstGeom prst="rect">
          <a:avLst/>
        </a:prstGeom>
        <a:noFill/>
      </xdr:spPr>
      <xdr:txBody>
        <a:bodyPr wrap="square" lIns="91440" tIns="45720" rIns="91440" bIns="45720">
          <a:sp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24</xdr:col>
      <xdr:colOff>240991</xdr:colOff>
      <xdr:row>52</xdr:row>
      <xdr:rowOff>698499</xdr:rowOff>
    </xdr:from>
    <xdr:ext cx="1423018" cy="328083"/>
    <xdr:sp macro="" textlink="">
      <xdr:nvSpPr>
        <xdr:cNvPr id="13" name="Прямоугольник 12"/>
        <xdr:cNvSpPr/>
      </xdr:nvSpPr>
      <xdr:spPr>
        <a:xfrm>
          <a:off x="8876991" y="33940749"/>
          <a:ext cx="1423018" cy="328083"/>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23</xdr:col>
      <xdr:colOff>592667</xdr:colOff>
      <xdr:row>12</xdr:row>
      <xdr:rowOff>1195917</xdr:rowOff>
    </xdr:from>
    <xdr:ext cx="1873250" cy="571500"/>
    <xdr:sp macro="" textlink="">
      <xdr:nvSpPr>
        <xdr:cNvPr id="21" name="Прямоугольник 20"/>
        <xdr:cNvSpPr/>
      </xdr:nvSpPr>
      <xdr:spPr>
        <a:xfrm>
          <a:off x="8604250" y="11070167"/>
          <a:ext cx="1873250" cy="571500"/>
        </a:xfrm>
        <a:prstGeom prst="rect">
          <a:avLst/>
        </a:prstGeom>
        <a:noFill/>
      </xdr:spPr>
      <xdr:txBody>
        <a:bodyPr wrap="none" lIns="91440" tIns="45720" rIns="91440" bIns="45720">
          <a:noAutofit/>
        </a:bodyPr>
        <a:lstStyle/>
        <a:p>
          <a:pPr algn="ctr"/>
          <a:r>
            <a:rPr lang="ru-RU" sz="20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148166</xdr:colOff>
      <xdr:row>21</xdr:row>
      <xdr:rowOff>0</xdr:rowOff>
    </xdr:from>
    <xdr:ext cx="3630083" cy="391584"/>
    <xdr:sp macro="" textlink="">
      <xdr:nvSpPr>
        <xdr:cNvPr id="20" name="Прямоугольник 19"/>
        <xdr:cNvSpPr/>
      </xdr:nvSpPr>
      <xdr:spPr>
        <a:xfrm>
          <a:off x="7672916" y="16129000"/>
          <a:ext cx="3630083" cy="391584"/>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22</xdr:col>
      <xdr:colOff>71659</xdr:colOff>
      <xdr:row>21</xdr:row>
      <xdr:rowOff>0</xdr:rowOff>
    </xdr:from>
    <xdr:ext cx="3823008" cy="774942"/>
    <xdr:sp macro="" textlink="">
      <xdr:nvSpPr>
        <xdr:cNvPr id="24" name="Прямоугольник 23"/>
        <xdr:cNvSpPr/>
      </xdr:nvSpPr>
      <xdr:spPr>
        <a:xfrm>
          <a:off x="7596409" y="16054918"/>
          <a:ext cx="3823008" cy="774942"/>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22</xdr:col>
      <xdr:colOff>71273</xdr:colOff>
      <xdr:row>21</xdr:row>
      <xdr:rowOff>0</xdr:rowOff>
    </xdr:from>
    <xdr:ext cx="3918643" cy="687916"/>
    <xdr:sp macro="" textlink="">
      <xdr:nvSpPr>
        <xdr:cNvPr id="35" name="Прямоугольник 34"/>
        <xdr:cNvSpPr/>
      </xdr:nvSpPr>
      <xdr:spPr>
        <a:xfrm>
          <a:off x="7596023" y="16912167"/>
          <a:ext cx="3918643" cy="687916"/>
        </a:xfrm>
        <a:prstGeom prst="rect">
          <a:avLst/>
        </a:prstGeom>
        <a:noFill/>
      </xdr:spPr>
      <xdr:txBody>
        <a:bodyPr wrap="none" lIns="91440" tIns="45720" rIns="91440" bIns="45720">
          <a:noAutofit/>
        </a:bodyPr>
        <a:lstStyle/>
        <a:p>
          <a:pPr algn="ctr"/>
          <a:endParaRPr lang="ru-RU" sz="2000" b="1" i="1"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23</xdr:col>
      <xdr:colOff>592667</xdr:colOff>
      <xdr:row>11</xdr:row>
      <xdr:rowOff>21167</xdr:rowOff>
    </xdr:from>
    <xdr:ext cx="1873250" cy="539750"/>
    <xdr:sp macro="" textlink="">
      <xdr:nvSpPr>
        <xdr:cNvPr id="198" name="Прямоугольник 197"/>
        <xdr:cNvSpPr/>
      </xdr:nvSpPr>
      <xdr:spPr>
        <a:xfrm>
          <a:off x="8604250" y="7810500"/>
          <a:ext cx="1873250" cy="539750"/>
        </a:xfrm>
        <a:prstGeom prst="rect">
          <a:avLst/>
        </a:prstGeom>
        <a:noFill/>
      </xdr:spPr>
      <xdr:txBody>
        <a:bodyPr wrap="none" lIns="91440" tIns="45720" rIns="91440" bIns="45720">
          <a:noAutofit/>
        </a:bodyPr>
        <a:lstStyle/>
        <a:p>
          <a:pPr algn="ctr"/>
          <a:r>
            <a:rPr lang="ru-RU" sz="20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53257</xdr:colOff>
      <xdr:row>11</xdr:row>
      <xdr:rowOff>613434</xdr:rowOff>
    </xdr:from>
    <xdr:ext cx="3809660" cy="383759"/>
    <xdr:sp macro="" textlink="">
      <xdr:nvSpPr>
        <xdr:cNvPr id="37" name="Прямоугольник 36"/>
        <xdr:cNvSpPr/>
      </xdr:nvSpPr>
      <xdr:spPr>
        <a:xfrm>
          <a:off x="7578007" y="8402767"/>
          <a:ext cx="3809660" cy="383759"/>
        </a:xfrm>
        <a:prstGeom prst="rect">
          <a:avLst/>
        </a:prstGeom>
        <a:noFill/>
      </xdr:spPr>
      <xdr:txBody>
        <a:bodyPr wrap="square" lIns="91440" tIns="45720" rIns="91440" bIns="45720">
          <a:spAutoFit/>
        </a:bodyPr>
        <a:lstStyle/>
        <a:p>
          <a:pPr algn="ctr"/>
          <a:endParaRPr lang="ru-RU" sz="2000" b="0" i="1" cap="none" spc="0">
            <a:ln w="22225">
              <a:solidFill>
                <a:schemeClr val="accent2"/>
              </a:solidFill>
              <a:prstDash val="solid"/>
            </a:ln>
            <a:solidFill>
              <a:srgbClr val="FF0000"/>
            </a:solidFill>
            <a:effectLst/>
          </a:endParaRPr>
        </a:p>
      </xdr:txBody>
    </xdr:sp>
    <xdr:clientData/>
  </xdr:oneCellAnchor>
  <xdr:oneCellAnchor>
    <xdr:from>
      <xdr:col>22</xdr:col>
      <xdr:colOff>71659</xdr:colOff>
      <xdr:row>11</xdr:row>
      <xdr:rowOff>677334</xdr:rowOff>
    </xdr:from>
    <xdr:ext cx="3854758" cy="433916"/>
    <xdr:sp macro="" textlink="">
      <xdr:nvSpPr>
        <xdr:cNvPr id="38" name="Прямоугольник 37"/>
        <xdr:cNvSpPr/>
      </xdr:nvSpPr>
      <xdr:spPr>
        <a:xfrm>
          <a:off x="7596409" y="8466667"/>
          <a:ext cx="3854758" cy="433916"/>
        </a:xfrm>
        <a:prstGeom prst="rect">
          <a:avLst/>
        </a:prstGeom>
        <a:noFill/>
      </xdr:spPr>
      <xdr:txBody>
        <a:bodyPr wrap="square" lIns="91440" tIns="45720" rIns="91440" bIns="45720">
          <a:noAutofit/>
        </a:bodyPr>
        <a:lstStyle/>
        <a:p>
          <a:pPr algn="ctr"/>
          <a:r>
            <a:rPr lang="ru-RU" sz="20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71659</xdr:colOff>
      <xdr:row>13</xdr:row>
      <xdr:rowOff>793750</xdr:rowOff>
    </xdr:from>
    <xdr:ext cx="3791258" cy="997193"/>
    <xdr:sp macro="" textlink="">
      <xdr:nvSpPr>
        <xdr:cNvPr id="40" name="Прямоугольник 39"/>
        <xdr:cNvSpPr/>
      </xdr:nvSpPr>
      <xdr:spPr>
        <a:xfrm>
          <a:off x="7596409" y="10033000"/>
          <a:ext cx="3791258" cy="997193"/>
        </a:xfrm>
        <a:prstGeom prst="rect">
          <a:avLst/>
        </a:prstGeom>
        <a:noFill/>
      </xdr:spPr>
      <xdr:txBody>
        <a:bodyPr wrap="none" lIns="91440" tIns="45720" rIns="91440" bIns="45720">
          <a:noAutofit/>
        </a:bodyPr>
        <a:lstStyle/>
        <a:p>
          <a:pPr algn="ctr"/>
          <a:r>
            <a:rPr lang="ru-RU" sz="20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twoCellAnchor editAs="oneCell">
    <xdr:from>
      <xdr:col>18</xdr:col>
      <xdr:colOff>264584</xdr:colOff>
      <xdr:row>12</xdr:row>
      <xdr:rowOff>433919</xdr:rowOff>
    </xdr:from>
    <xdr:to>
      <xdr:col>21</xdr:col>
      <xdr:colOff>470519</xdr:colOff>
      <xdr:row>14</xdr:row>
      <xdr:rowOff>529166</xdr:rowOff>
    </xdr:to>
    <xdr:pic>
      <xdr:nvPicPr>
        <xdr:cNvPr id="51" name="Рисунок 50"/>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127751" y="8932336"/>
          <a:ext cx="1348935" cy="1640414"/>
        </a:xfrm>
        <a:prstGeom prst="rect">
          <a:avLst/>
        </a:prstGeom>
      </xdr:spPr>
    </xdr:pic>
    <xdr:clientData/>
  </xdr:twoCellAnchor>
  <xdr:twoCellAnchor editAs="oneCell">
    <xdr:from>
      <xdr:col>15</xdr:col>
      <xdr:colOff>243419</xdr:colOff>
      <xdr:row>11</xdr:row>
      <xdr:rowOff>306916</xdr:rowOff>
    </xdr:from>
    <xdr:to>
      <xdr:col>19</xdr:col>
      <xdr:colOff>84667</xdr:colOff>
      <xdr:row>13</xdr:row>
      <xdr:rowOff>517251</xdr:rowOff>
    </xdr:to>
    <xdr:pic>
      <xdr:nvPicPr>
        <xdr:cNvPr id="703361" name="Рисунок 70336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4963586" y="8096249"/>
          <a:ext cx="1365248" cy="1660251"/>
        </a:xfrm>
        <a:prstGeom prst="rect">
          <a:avLst/>
        </a:prstGeom>
      </xdr:spPr>
    </xdr:pic>
    <xdr:clientData/>
  </xdr:twoCellAnchor>
  <xdr:twoCellAnchor editAs="oneCell">
    <xdr:from>
      <xdr:col>12</xdr:col>
      <xdr:colOff>10583</xdr:colOff>
      <xdr:row>10</xdr:row>
      <xdr:rowOff>560917</xdr:rowOff>
    </xdr:from>
    <xdr:to>
      <xdr:col>15</xdr:col>
      <xdr:colOff>190411</xdr:colOff>
      <xdr:row>12</xdr:row>
      <xdr:rowOff>666750</xdr:rowOff>
    </xdr:to>
    <xdr:pic>
      <xdr:nvPicPr>
        <xdr:cNvPr id="703382" name="Рисунок 70338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3587750" y="7556500"/>
          <a:ext cx="1322828" cy="1608666"/>
        </a:xfrm>
        <a:prstGeom prst="rect">
          <a:avLst/>
        </a:prstGeom>
      </xdr:spPr>
    </xdr:pic>
    <xdr:clientData/>
  </xdr:twoCellAnchor>
  <xdr:twoCellAnchor editAs="oneCell">
    <xdr:from>
      <xdr:col>18</xdr:col>
      <xdr:colOff>243417</xdr:colOff>
      <xdr:row>9</xdr:row>
      <xdr:rowOff>52917</xdr:rowOff>
    </xdr:from>
    <xdr:to>
      <xdr:col>21</xdr:col>
      <xdr:colOff>440651</xdr:colOff>
      <xdr:row>11</xdr:row>
      <xdr:rowOff>148166</xdr:rowOff>
    </xdr:to>
    <xdr:pic>
      <xdr:nvPicPr>
        <xdr:cNvPr id="703383" name="Рисунок 70338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106584" y="6307667"/>
          <a:ext cx="1340234" cy="1629833"/>
        </a:xfrm>
        <a:prstGeom prst="rect">
          <a:avLst/>
        </a:prstGeom>
      </xdr:spPr>
    </xdr:pic>
    <xdr:clientData/>
  </xdr:twoCellAnchor>
  <xdr:twoCellAnchor editAs="oneCell">
    <xdr:from>
      <xdr:col>18</xdr:col>
      <xdr:colOff>148167</xdr:colOff>
      <xdr:row>44</xdr:row>
      <xdr:rowOff>88046</xdr:rowOff>
    </xdr:from>
    <xdr:to>
      <xdr:col>21</xdr:col>
      <xdr:colOff>107646</xdr:colOff>
      <xdr:row>46</xdr:row>
      <xdr:rowOff>380999</xdr:rowOff>
    </xdr:to>
    <xdr:pic>
      <xdr:nvPicPr>
        <xdr:cNvPr id="43" name="Рисунок 42"/>
        <xdr:cNvPicPr>
          <a:picLocks noChangeAspect="1"/>
        </xdr:cNvPicPr>
      </xdr:nvPicPr>
      <xdr:blipFill>
        <a:blip xmlns:r="http://schemas.openxmlformats.org/officeDocument/2006/relationships" r:embed="rId123"/>
        <a:stretch>
          <a:fillRect/>
        </a:stretch>
      </xdr:blipFill>
      <xdr:spPr>
        <a:xfrm>
          <a:off x="6011334" y="31541713"/>
          <a:ext cx="1102479" cy="1340703"/>
        </a:xfrm>
        <a:prstGeom prst="rect">
          <a:avLst/>
        </a:prstGeom>
      </xdr:spPr>
    </xdr:pic>
    <xdr:clientData/>
  </xdr:twoCellAnchor>
  <xdr:twoCellAnchor editAs="oneCell">
    <xdr:from>
      <xdr:col>18</xdr:col>
      <xdr:colOff>275167</xdr:colOff>
      <xdr:row>46</xdr:row>
      <xdr:rowOff>391584</xdr:rowOff>
    </xdr:from>
    <xdr:to>
      <xdr:col>21</xdr:col>
      <xdr:colOff>243417</xdr:colOff>
      <xdr:row>49</xdr:row>
      <xdr:rowOff>418042</xdr:rowOff>
    </xdr:to>
    <xdr:pic>
      <xdr:nvPicPr>
        <xdr:cNvPr id="44" name="Рисунок 43"/>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138334" y="32893001"/>
          <a:ext cx="1111250" cy="1666875"/>
        </a:xfrm>
        <a:prstGeom prst="rect">
          <a:avLst/>
        </a:prstGeom>
      </xdr:spPr>
    </xdr:pic>
    <xdr:clientData/>
  </xdr:twoCellAnchor>
  <xdr:twoCellAnchor editAs="oneCell">
    <xdr:from>
      <xdr:col>12</xdr:col>
      <xdr:colOff>127001</xdr:colOff>
      <xdr:row>46</xdr:row>
      <xdr:rowOff>476252</xdr:rowOff>
    </xdr:from>
    <xdr:to>
      <xdr:col>15</xdr:col>
      <xdr:colOff>31750</xdr:colOff>
      <xdr:row>49</xdr:row>
      <xdr:rowOff>407459</xdr:rowOff>
    </xdr:to>
    <xdr:pic>
      <xdr:nvPicPr>
        <xdr:cNvPr id="47" name="Рисунок 46"/>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704168" y="32977669"/>
          <a:ext cx="1047749" cy="1571624"/>
        </a:xfrm>
        <a:prstGeom prst="rect">
          <a:avLst/>
        </a:prstGeom>
      </xdr:spPr>
    </xdr:pic>
    <xdr:clientData/>
  </xdr:twoCellAnchor>
  <xdr:twoCellAnchor editAs="oneCell">
    <xdr:from>
      <xdr:col>15</xdr:col>
      <xdr:colOff>164040</xdr:colOff>
      <xdr:row>46</xdr:row>
      <xdr:rowOff>455083</xdr:rowOff>
    </xdr:from>
    <xdr:to>
      <xdr:col>18</xdr:col>
      <xdr:colOff>137583</xdr:colOff>
      <xdr:row>49</xdr:row>
      <xdr:rowOff>303389</xdr:rowOff>
    </xdr:to>
    <xdr:pic>
      <xdr:nvPicPr>
        <xdr:cNvPr id="703384" name="Рисунок 703383"/>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4884207" y="32956500"/>
          <a:ext cx="1116543" cy="1488723"/>
        </a:xfrm>
        <a:prstGeom prst="rect">
          <a:avLst/>
        </a:prstGeom>
      </xdr:spPr>
    </xdr:pic>
    <xdr:clientData/>
  </xdr:twoCellAnchor>
  <xdr:oneCellAnchor>
    <xdr:from>
      <xdr:col>23</xdr:col>
      <xdr:colOff>0</xdr:colOff>
      <xdr:row>48</xdr:row>
      <xdr:rowOff>486834</xdr:rowOff>
    </xdr:from>
    <xdr:ext cx="3174999" cy="444500"/>
    <xdr:sp macro="" textlink="">
      <xdr:nvSpPr>
        <xdr:cNvPr id="18" name="Прямоугольник 17"/>
        <xdr:cNvSpPr/>
      </xdr:nvSpPr>
      <xdr:spPr>
        <a:xfrm>
          <a:off x="8011583" y="34088917"/>
          <a:ext cx="3174999" cy="444500"/>
        </a:xfrm>
        <a:prstGeom prst="rect">
          <a:avLst/>
        </a:prstGeom>
        <a:noFill/>
      </xdr:spPr>
      <xdr:txBody>
        <a:bodyPr wrap="squar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476249</xdr:colOff>
      <xdr:row>46</xdr:row>
      <xdr:rowOff>455083</xdr:rowOff>
    </xdr:from>
    <xdr:ext cx="3185583" cy="507999"/>
    <xdr:sp macro="" textlink="">
      <xdr:nvSpPr>
        <xdr:cNvPr id="42" name="Прямоугольник 41"/>
        <xdr:cNvSpPr/>
      </xdr:nvSpPr>
      <xdr:spPr>
        <a:xfrm>
          <a:off x="8000999" y="32956500"/>
          <a:ext cx="3185583" cy="507999"/>
        </a:xfrm>
        <a:prstGeom prst="rect">
          <a:avLst/>
        </a:prstGeom>
        <a:noFill/>
      </xdr:spPr>
      <xdr:txBody>
        <a:bodyPr wrap="squar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twoCellAnchor editAs="oneCell">
    <xdr:from>
      <xdr:col>19</xdr:col>
      <xdr:colOff>67026</xdr:colOff>
      <xdr:row>51</xdr:row>
      <xdr:rowOff>31749</xdr:rowOff>
    </xdr:from>
    <xdr:to>
      <xdr:col>21</xdr:col>
      <xdr:colOff>381000</xdr:colOff>
      <xdr:row>53</xdr:row>
      <xdr:rowOff>206377</xdr:rowOff>
    </xdr:to>
    <xdr:pic>
      <xdr:nvPicPr>
        <xdr:cNvPr id="703377" name="Рисунок 703376"/>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6311193" y="34702749"/>
          <a:ext cx="1075974" cy="1613961"/>
        </a:xfrm>
        <a:prstGeom prst="rect">
          <a:avLst/>
        </a:prstGeom>
      </xdr:spPr>
    </xdr:pic>
    <xdr:clientData/>
  </xdr:twoCellAnchor>
  <xdr:twoCellAnchor editAs="oneCell">
    <xdr:from>
      <xdr:col>15</xdr:col>
      <xdr:colOff>331612</xdr:colOff>
      <xdr:row>53</xdr:row>
      <xdr:rowOff>127002</xdr:rowOff>
    </xdr:from>
    <xdr:to>
      <xdr:col>19</xdr:col>
      <xdr:colOff>42333</xdr:colOff>
      <xdr:row>55</xdr:row>
      <xdr:rowOff>560917</xdr:rowOff>
    </xdr:to>
    <xdr:pic>
      <xdr:nvPicPr>
        <xdr:cNvPr id="703378" name="Рисунок 703377"/>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5051779" y="36237335"/>
          <a:ext cx="1234721" cy="1852082"/>
        </a:xfrm>
        <a:prstGeom prst="rect">
          <a:avLst/>
        </a:prstGeom>
      </xdr:spPr>
    </xdr:pic>
    <xdr:clientData/>
  </xdr:twoCellAnchor>
  <xdr:twoCellAnchor editAs="oneCell">
    <xdr:from>
      <xdr:col>12</xdr:col>
      <xdr:colOff>34397</xdr:colOff>
      <xdr:row>34</xdr:row>
      <xdr:rowOff>74083</xdr:rowOff>
    </xdr:from>
    <xdr:to>
      <xdr:col>15</xdr:col>
      <xdr:colOff>34397</xdr:colOff>
      <xdr:row>36</xdr:row>
      <xdr:rowOff>560917</xdr:rowOff>
    </xdr:to>
    <xdr:pic>
      <xdr:nvPicPr>
        <xdr:cNvPr id="703379" name="Рисунок 703378"/>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3611564" y="24955500"/>
          <a:ext cx="1143000" cy="1524000"/>
        </a:xfrm>
        <a:prstGeom prst="rect">
          <a:avLst/>
        </a:prstGeom>
      </xdr:spPr>
    </xdr:pic>
    <xdr:clientData/>
  </xdr:twoCellAnchor>
  <xdr:twoCellAnchor editAs="oneCell">
    <xdr:from>
      <xdr:col>15</xdr:col>
      <xdr:colOff>209022</xdr:colOff>
      <xdr:row>34</xdr:row>
      <xdr:rowOff>31749</xdr:rowOff>
    </xdr:from>
    <xdr:to>
      <xdr:col>18</xdr:col>
      <xdr:colOff>224897</xdr:colOff>
      <xdr:row>36</xdr:row>
      <xdr:rowOff>539750</xdr:rowOff>
    </xdr:to>
    <xdr:pic>
      <xdr:nvPicPr>
        <xdr:cNvPr id="703385" name="Рисунок 703384"/>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4929189" y="24913166"/>
          <a:ext cx="1158875" cy="1545167"/>
        </a:xfrm>
        <a:prstGeom prst="rect">
          <a:avLst/>
        </a:prstGeom>
      </xdr:spPr>
    </xdr:pic>
    <xdr:clientData/>
  </xdr:twoCellAnchor>
  <xdr:twoCellAnchor editAs="oneCell">
    <xdr:from>
      <xdr:col>19</xdr:col>
      <xdr:colOff>42333</xdr:colOff>
      <xdr:row>34</xdr:row>
      <xdr:rowOff>42330</xdr:rowOff>
    </xdr:from>
    <xdr:to>
      <xdr:col>21</xdr:col>
      <xdr:colOff>442383</xdr:colOff>
      <xdr:row>36</xdr:row>
      <xdr:rowOff>554565</xdr:rowOff>
    </xdr:to>
    <xdr:pic>
      <xdr:nvPicPr>
        <xdr:cNvPr id="703386" name="Рисунок 703385"/>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6286500" y="24923747"/>
          <a:ext cx="1162050" cy="1549401"/>
        </a:xfrm>
        <a:prstGeom prst="rect">
          <a:avLst/>
        </a:prstGeom>
      </xdr:spPr>
    </xdr:pic>
    <xdr:clientData/>
  </xdr:twoCellAnchor>
  <xdr:oneCellAnchor>
    <xdr:from>
      <xdr:col>22</xdr:col>
      <xdr:colOff>112399</xdr:colOff>
      <xdr:row>35</xdr:row>
      <xdr:rowOff>534059</xdr:rowOff>
    </xdr:from>
    <xdr:ext cx="3814017" cy="354584"/>
    <xdr:sp macro="" textlink="">
      <xdr:nvSpPr>
        <xdr:cNvPr id="703405" name="Прямоугольник 703404"/>
        <xdr:cNvSpPr/>
      </xdr:nvSpPr>
      <xdr:spPr>
        <a:xfrm>
          <a:off x="7637149" y="25902309"/>
          <a:ext cx="3814017" cy="354584"/>
        </a:xfrm>
        <a:prstGeom prst="rect">
          <a:avLst/>
        </a:prstGeom>
        <a:noFill/>
      </xdr:spPr>
      <xdr:txBody>
        <a:bodyPr wrap="square" lIns="91440" tIns="45720" rIns="91440" bIns="45720">
          <a:sp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112399</xdr:colOff>
      <xdr:row>34</xdr:row>
      <xdr:rowOff>433916</xdr:rowOff>
    </xdr:from>
    <xdr:ext cx="3866933" cy="941560"/>
    <xdr:sp macro="" textlink="">
      <xdr:nvSpPr>
        <xdr:cNvPr id="703406" name="Прямоугольник 703405"/>
        <xdr:cNvSpPr/>
      </xdr:nvSpPr>
      <xdr:spPr>
        <a:xfrm>
          <a:off x="7637149" y="25315333"/>
          <a:ext cx="3866933" cy="941560"/>
        </a:xfrm>
        <a:prstGeom prst="rect">
          <a:avLst/>
        </a:prstGeom>
        <a:noFill/>
      </xdr:spPr>
      <xdr:txBody>
        <a:bodyPr wrap="non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112399</xdr:colOff>
      <xdr:row>33</xdr:row>
      <xdr:rowOff>232833</xdr:rowOff>
    </xdr:from>
    <xdr:ext cx="3803433" cy="1428393"/>
    <xdr:sp macro="" textlink="">
      <xdr:nvSpPr>
        <xdr:cNvPr id="703407" name="Прямоугольник 703406"/>
        <xdr:cNvSpPr/>
      </xdr:nvSpPr>
      <xdr:spPr>
        <a:xfrm>
          <a:off x="7637149" y="24828500"/>
          <a:ext cx="3803433" cy="1428393"/>
        </a:xfrm>
        <a:prstGeom prst="rect">
          <a:avLst/>
        </a:prstGeom>
        <a:noFill/>
      </xdr:spPr>
      <xdr:txBody>
        <a:bodyPr wrap="non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twoCellAnchor editAs="oneCell">
    <xdr:from>
      <xdr:col>14</xdr:col>
      <xdr:colOff>357186</xdr:colOff>
      <xdr:row>60</xdr:row>
      <xdr:rowOff>52918</xdr:rowOff>
    </xdr:from>
    <xdr:to>
      <xdr:col>17</xdr:col>
      <xdr:colOff>169333</xdr:colOff>
      <xdr:row>62</xdr:row>
      <xdr:rowOff>162280</xdr:rowOff>
    </xdr:to>
    <xdr:pic>
      <xdr:nvPicPr>
        <xdr:cNvPr id="703408" name="Рисунок 703407"/>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4696353" y="38851418"/>
          <a:ext cx="955147" cy="1273529"/>
        </a:xfrm>
        <a:prstGeom prst="rect">
          <a:avLst/>
        </a:prstGeom>
      </xdr:spPr>
    </xdr:pic>
    <xdr:clientData/>
  </xdr:twoCellAnchor>
  <xdr:twoCellAnchor editAs="oneCell">
    <xdr:from>
      <xdr:col>17</xdr:col>
      <xdr:colOff>158753</xdr:colOff>
      <xdr:row>60</xdr:row>
      <xdr:rowOff>70554</xdr:rowOff>
    </xdr:from>
    <xdr:to>
      <xdr:col>19</xdr:col>
      <xdr:colOff>336025</xdr:colOff>
      <xdr:row>62</xdr:row>
      <xdr:rowOff>158750</xdr:rowOff>
    </xdr:to>
    <xdr:pic>
      <xdr:nvPicPr>
        <xdr:cNvPr id="703415" name="Рисунок 703414"/>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5640920" y="38869054"/>
          <a:ext cx="939272" cy="1252363"/>
        </a:xfrm>
        <a:prstGeom prst="rect">
          <a:avLst/>
        </a:prstGeom>
      </xdr:spPr>
    </xdr:pic>
    <xdr:clientData/>
  </xdr:twoCellAnchor>
  <xdr:twoCellAnchor editAs="oneCell">
    <xdr:from>
      <xdr:col>19</xdr:col>
      <xdr:colOff>338666</xdr:colOff>
      <xdr:row>60</xdr:row>
      <xdr:rowOff>95248</xdr:rowOff>
    </xdr:from>
    <xdr:to>
      <xdr:col>21</xdr:col>
      <xdr:colOff>486834</xdr:colOff>
      <xdr:row>62</xdr:row>
      <xdr:rowOff>144638</xdr:rowOff>
    </xdr:to>
    <xdr:pic>
      <xdr:nvPicPr>
        <xdr:cNvPr id="703416" name="Рисунок 703415"/>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582833" y="38893748"/>
          <a:ext cx="910168" cy="1213557"/>
        </a:xfrm>
        <a:prstGeom prst="rect">
          <a:avLst/>
        </a:prstGeom>
      </xdr:spPr>
    </xdr:pic>
    <xdr:clientData/>
  </xdr:twoCellAnchor>
  <xdr:oneCellAnchor>
    <xdr:from>
      <xdr:col>22</xdr:col>
      <xdr:colOff>112400</xdr:colOff>
      <xdr:row>60</xdr:row>
      <xdr:rowOff>586975</xdr:rowOff>
    </xdr:from>
    <xdr:ext cx="3856350" cy="354584"/>
    <xdr:sp macro="" textlink="">
      <xdr:nvSpPr>
        <xdr:cNvPr id="703417" name="Прямоугольник 703416"/>
        <xdr:cNvSpPr/>
      </xdr:nvSpPr>
      <xdr:spPr>
        <a:xfrm>
          <a:off x="7637150" y="39385475"/>
          <a:ext cx="3856350" cy="354584"/>
        </a:xfrm>
        <a:prstGeom prst="rect">
          <a:avLst/>
        </a:prstGeom>
        <a:noFill/>
      </xdr:spPr>
      <xdr:txBody>
        <a:bodyPr wrap="square" lIns="91440" tIns="45720" rIns="91440" bIns="45720">
          <a:sp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112399</xdr:colOff>
      <xdr:row>61</xdr:row>
      <xdr:rowOff>539750</xdr:rowOff>
    </xdr:from>
    <xdr:ext cx="3898683" cy="529166"/>
    <xdr:sp macro="" textlink="">
      <xdr:nvSpPr>
        <xdr:cNvPr id="703418" name="Прямоугольник 703417"/>
        <xdr:cNvSpPr/>
      </xdr:nvSpPr>
      <xdr:spPr>
        <a:xfrm>
          <a:off x="7637149" y="39930917"/>
          <a:ext cx="3898683" cy="529166"/>
        </a:xfrm>
        <a:prstGeom prst="rect">
          <a:avLst/>
        </a:prstGeom>
        <a:noFill/>
      </xdr:spPr>
      <xdr:txBody>
        <a:bodyPr wrap="non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22</xdr:col>
      <xdr:colOff>112399</xdr:colOff>
      <xdr:row>62</xdr:row>
      <xdr:rowOff>423333</xdr:rowOff>
    </xdr:from>
    <xdr:ext cx="3835183" cy="730249"/>
    <xdr:sp macro="" textlink="">
      <xdr:nvSpPr>
        <xdr:cNvPr id="703419" name="Прямоугольник 703418"/>
        <xdr:cNvSpPr/>
      </xdr:nvSpPr>
      <xdr:spPr>
        <a:xfrm>
          <a:off x="7637149" y="40386000"/>
          <a:ext cx="3835183" cy="730249"/>
        </a:xfrm>
        <a:prstGeom prst="rect">
          <a:avLst/>
        </a:prstGeom>
        <a:noFill/>
      </xdr:spPr>
      <xdr:txBody>
        <a:bodyPr wrap="non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twoCellAnchor editAs="oneCell">
    <xdr:from>
      <xdr:col>17</xdr:col>
      <xdr:colOff>211666</xdr:colOff>
      <xdr:row>66</xdr:row>
      <xdr:rowOff>31751</xdr:rowOff>
    </xdr:from>
    <xdr:to>
      <xdr:col>20</xdr:col>
      <xdr:colOff>222250</xdr:colOff>
      <xdr:row>68</xdr:row>
      <xdr:rowOff>321029</xdr:rowOff>
    </xdr:to>
    <xdr:pic>
      <xdr:nvPicPr>
        <xdr:cNvPr id="703420" name="Рисунок 703419"/>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5693833" y="42142834"/>
          <a:ext cx="1153584" cy="1538112"/>
        </a:xfrm>
        <a:prstGeom prst="rect">
          <a:avLst/>
        </a:prstGeom>
      </xdr:spPr>
    </xdr:pic>
    <xdr:clientData/>
  </xdr:twoCellAnchor>
  <xdr:oneCellAnchor>
    <xdr:from>
      <xdr:col>22</xdr:col>
      <xdr:colOff>112399</xdr:colOff>
      <xdr:row>66</xdr:row>
      <xdr:rowOff>624417</xdr:rowOff>
    </xdr:from>
    <xdr:ext cx="3866933" cy="433559"/>
    <xdr:sp macro="" textlink="">
      <xdr:nvSpPr>
        <xdr:cNvPr id="703421" name="Прямоугольник 703420"/>
        <xdr:cNvSpPr/>
      </xdr:nvSpPr>
      <xdr:spPr>
        <a:xfrm>
          <a:off x="7637149" y="42735500"/>
          <a:ext cx="3866933" cy="433559"/>
        </a:xfrm>
        <a:prstGeom prst="rect">
          <a:avLst/>
        </a:prstGeom>
        <a:noFill/>
      </xdr:spPr>
      <xdr:txBody>
        <a:bodyPr wrap="square" lIns="91440" tIns="45720" rIns="91440" bIns="45720">
          <a:noAutofit/>
        </a:bodyPr>
        <a:lstStyle/>
        <a:p>
          <a:pPr algn="ctr"/>
          <a:r>
            <a:rPr lang="ru-RU" sz="1800" b="1" i="1" cap="none" spc="0">
              <a:ln w="0"/>
              <a:solidFill>
                <a:srgbClr val="FF0000"/>
              </a:solidFill>
              <a:effectLst>
                <a:outerShdw blurRad="38100" dist="19050" dir="2700000" algn="tl" rotWithShape="0">
                  <a:schemeClr val="dk1">
                    <a:alpha val="40000"/>
                  </a:schemeClr>
                </a:outerShdw>
              </a:effectLst>
            </a:rPr>
            <a:t>Новинка</a:t>
          </a:r>
        </a:p>
      </xdr:txBody>
    </xdr:sp>
    <xdr:clientData/>
  </xdr:oneCellAnchor>
  <xdr:oneCellAnchor>
    <xdr:from>
      <xdr:col>11</xdr:col>
      <xdr:colOff>116418</xdr:colOff>
      <xdr:row>88</xdr:row>
      <xdr:rowOff>148168</xdr:rowOff>
    </xdr:from>
    <xdr:ext cx="7574728" cy="879215"/>
    <xdr:sp macro="" textlink="">
      <xdr:nvSpPr>
        <xdr:cNvPr id="12" name="Прямоугольник 11"/>
        <xdr:cNvSpPr/>
      </xdr:nvSpPr>
      <xdr:spPr>
        <a:xfrm>
          <a:off x="3386668" y="50641251"/>
          <a:ext cx="7574728" cy="879215"/>
        </a:xfrm>
        <a:prstGeom prst="rect">
          <a:avLst/>
        </a:prstGeom>
        <a:noFill/>
      </xdr:spPr>
      <xdr:txBody>
        <a:bodyPr wrap="square" lIns="91440" tIns="45720" rIns="91440" bIns="45720">
          <a:spAutoFit/>
        </a:bodyPr>
        <a:lstStyle/>
        <a:p>
          <a:pPr algn="ctr"/>
          <a:endParaRPr lang="ru-RU" sz="5400" b="0" i="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3</xdr:col>
      <xdr:colOff>95250</xdr:colOff>
      <xdr:row>88</xdr:row>
      <xdr:rowOff>211668</xdr:rowOff>
    </xdr:from>
    <xdr:ext cx="9526562" cy="1566732"/>
    <xdr:sp macro="" textlink="">
      <xdr:nvSpPr>
        <xdr:cNvPr id="14" name="Прямоугольник 13"/>
        <xdr:cNvSpPr/>
      </xdr:nvSpPr>
      <xdr:spPr>
        <a:xfrm>
          <a:off x="814917" y="50704751"/>
          <a:ext cx="9526562" cy="1566732"/>
        </a:xfrm>
        <a:prstGeom prst="rect">
          <a:avLst/>
        </a:prstGeom>
        <a:noFill/>
      </xdr:spPr>
      <xdr:txBody>
        <a:bodyPr wrap="none" lIns="91440" tIns="45720" rIns="91440" bIns="45720">
          <a:noAutofit/>
        </a:bodyPr>
        <a:lstStyle/>
        <a:p>
          <a:pPr algn="ctr"/>
          <a:r>
            <a:rPr lang="ru-RU" sz="3600" b="1" i="1" cap="none" spc="0">
              <a:ln w="0"/>
              <a:solidFill>
                <a:srgbClr val="FF0000"/>
              </a:solidFill>
              <a:effectLst>
                <a:outerShdw blurRad="38100" dist="19050" dir="2700000" algn="tl" rotWithShape="0">
                  <a:schemeClr val="dk1">
                    <a:alpha val="40000"/>
                  </a:schemeClr>
                </a:outerShdw>
              </a:effectLst>
            </a:rPr>
            <a:t>Ликвидация</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4559"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5583"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514350</xdr:colOff>
      <xdr:row>1</xdr:row>
      <xdr:rowOff>1104900</xdr:rowOff>
    </xdr:to>
    <xdr:pic>
      <xdr:nvPicPr>
        <xdr:cNvPr id="696607"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77350" cy="11239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3</xdr:row>
          <xdr:rowOff>9525</xdr:rowOff>
        </xdr:from>
        <xdr:to>
          <xdr:col>17</xdr:col>
          <xdr:colOff>228600</xdr:colOff>
          <xdr:row>67</xdr:row>
          <xdr:rowOff>0</xdr:rowOff>
        </xdr:to>
        <xdr:sp macro="" textlink="">
          <xdr:nvSpPr>
            <xdr:cNvPr id="106281" name="Object 1833" hidden="1">
              <a:extLst>
                <a:ext uri="{63B3BB69-23CF-44E3-9099-C40C66FF867C}">
                  <a14:compatExt spid="_x0000_s1062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19050</xdr:rowOff>
        </xdr:from>
        <xdr:to>
          <xdr:col>17</xdr:col>
          <xdr:colOff>228600</xdr:colOff>
          <xdr:row>131</xdr:row>
          <xdr:rowOff>0</xdr:rowOff>
        </xdr:to>
        <xdr:sp macro="" textlink="">
          <xdr:nvSpPr>
            <xdr:cNvPr id="106282" name="Object 1834" hidden="1">
              <a:extLst>
                <a:ext uri="{63B3BB69-23CF-44E3-9099-C40C66FF867C}">
                  <a14:compatExt spid="_x0000_s1062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131</xdr:row>
          <xdr:rowOff>19050</xdr:rowOff>
        </xdr:from>
        <xdr:to>
          <xdr:col>17</xdr:col>
          <xdr:colOff>228600</xdr:colOff>
          <xdr:row>195</xdr:row>
          <xdr:rowOff>0</xdr:rowOff>
        </xdr:to>
        <xdr:sp macro="" textlink="">
          <xdr:nvSpPr>
            <xdr:cNvPr id="106293" name="Object 1845" hidden="1">
              <a:extLst>
                <a:ext uri="{63B3BB69-23CF-44E3-9099-C40C66FF867C}">
                  <a14:compatExt spid="_x0000_s1062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195</xdr:row>
          <xdr:rowOff>19050</xdr:rowOff>
        </xdr:from>
        <xdr:to>
          <xdr:col>17</xdr:col>
          <xdr:colOff>228600</xdr:colOff>
          <xdr:row>259</xdr:row>
          <xdr:rowOff>0</xdr:rowOff>
        </xdr:to>
        <xdr:sp macro="" textlink="">
          <xdr:nvSpPr>
            <xdr:cNvPr id="106310" name="Object 1862" hidden="1">
              <a:extLst>
                <a:ext uri="{63B3BB69-23CF-44E3-9099-C40C66FF867C}">
                  <a14:compatExt spid="_x0000_s106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259</xdr:row>
          <xdr:rowOff>19050</xdr:rowOff>
        </xdr:from>
        <xdr:to>
          <xdr:col>17</xdr:col>
          <xdr:colOff>228600</xdr:colOff>
          <xdr:row>305</xdr:row>
          <xdr:rowOff>152400</xdr:rowOff>
        </xdr:to>
        <xdr:sp macro="" textlink="">
          <xdr:nvSpPr>
            <xdr:cNvPr id="106329" name="Object 1881" hidden="1">
              <a:extLst>
                <a:ext uri="{63B3BB69-23CF-44E3-9099-C40C66FF867C}">
                  <a14:compatExt spid="_x0000_s1063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85725</xdr:colOff>
      <xdr:row>2</xdr:row>
      <xdr:rowOff>28575</xdr:rowOff>
    </xdr:from>
    <xdr:to>
      <xdr:col>10</xdr:col>
      <xdr:colOff>333375</xdr:colOff>
      <xdr:row>2</xdr:row>
      <xdr:rowOff>428625</xdr:rowOff>
    </xdr:to>
    <xdr:sp macro="" textlink="">
      <xdr:nvSpPr>
        <xdr:cNvPr id="2" name="Багетная рамка 1">
          <a:hlinkClick xmlns:r="http://schemas.openxmlformats.org/officeDocument/2006/relationships" r:id="rId1"/>
        </xdr:cNvPr>
        <xdr:cNvSpPr/>
      </xdr:nvSpPr>
      <xdr:spPr>
        <a:xfrm>
          <a:off x="2752725" y="1504950"/>
          <a:ext cx="1390650" cy="400050"/>
        </a:xfrm>
        <a:prstGeom prst="bevel">
          <a:avLst/>
        </a:prstGeom>
        <a:solidFill>
          <a:schemeClr val="accent1">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100" b="1">
              <a:solidFill>
                <a:schemeClr val="accent6">
                  <a:lumMod val="50000"/>
                </a:schemeClr>
              </a:solidFill>
              <a:latin typeface="DS Down Cyr" pitchFamily="82" charset="0"/>
            </a:rPr>
            <a:t>Контакты</a:t>
          </a:r>
        </a:p>
      </xdr:txBody>
    </xdr:sp>
    <xdr:clientData/>
  </xdr:twoCellAnchor>
  <xdr:twoCellAnchor>
    <xdr:from>
      <xdr:col>0</xdr:col>
      <xdr:colOff>85724</xdr:colOff>
      <xdr:row>2</xdr:row>
      <xdr:rowOff>38100</xdr:rowOff>
    </xdr:from>
    <xdr:to>
      <xdr:col>3</xdr:col>
      <xdr:colOff>57150</xdr:colOff>
      <xdr:row>2</xdr:row>
      <xdr:rowOff>438150</xdr:rowOff>
    </xdr:to>
    <xdr:sp macro="" textlink="">
      <xdr:nvSpPr>
        <xdr:cNvPr id="3" name="Багетная рамка 2">
          <a:hlinkClick xmlns:r="http://schemas.openxmlformats.org/officeDocument/2006/relationships" r:id="rId2"/>
        </xdr:cNvPr>
        <xdr:cNvSpPr/>
      </xdr:nvSpPr>
      <xdr:spPr>
        <a:xfrm>
          <a:off x="85724" y="1514475"/>
          <a:ext cx="1114426" cy="400050"/>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latin typeface="DS Down Cyr" pitchFamily="82" charset="0"/>
            </a:rPr>
            <a:t>О НАС</a:t>
          </a:r>
        </a:p>
      </xdr:txBody>
    </xdr:sp>
    <xdr:clientData/>
  </xdr:twoCellAnchor>
  <xdr:twoCellAnchor>
    <xdr:from>
      <xdr:col>3</xdr:col>
      <xdr:colOff>133350</xdr:colOff>
      <xdr:row>2</xdr:row>
      <xdr:rowOff>38100</xdr:rowOff>
    </xdr:from>
    <xdr:to>
      <xdr:col>7</xdr:col>
      <xdr:colOff>9525</xdr:colOff>
      <xdr:row>2</xdr:row>
      <xdr:rowOff>438150</xdr:rowOff>
    </xdr:to>
    <xdr:sp macro="" textlink="">
      <xdr:nvSpPr>
        <xdr:cNvPr id="4" name="Багетная рамка 3">
          <a:hlinkClick xmlns:r="http://schemas.openxmlformats.org/officeDocument/2006/relationships" r:id="rId3"/>
        </xdr:cNvPr>
        <xdr:cNvSpPr/>
      </xdr:nvSpPr>
      <xdr:spPr>
        <a:xfrm>
          <a:off x="1276350" y="1514475"/>
          <a:ext cx="1400175" cy="400050"/>
        </a:xfrm>
        <a:prstGeom prst="bevel">
          <a:avLst/>
        </a:prstGeom>
        <a:solidFill>
          <a:srgbClr val="FFC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C00000"/>
              </a:solidFill>
              <a:latin typeface="DS Down Cyr" pitchFamily="82" charset="0"/>
            </a:rPr>
            <a:t>Скидки</a:t>
          </a:r>
        </a:p>
      </xdr:txBody>
    </xdr:sp>
    <xdr:clientData/>
  </xdr:twoCellAnchor>
  <xdr:twoCellAnchor>
    <xdr:from>
      <xdr:col>11</xdr:col>
      <xdr:colOff>19050</xdr:colOff>
      <xdr:row>2</xdr:row>
      <xdr:rowOff>38100</xdr:rowOff>
    </xdr:from>
    <xdr:to>
      <xdr:col>14</xdr:col>
      <xdr:colOff>38100</xdr:colOff>
      <xdr:row>2</xdr:row>
      <xdr:rowOff>438150</xdr:rowOff>
    </xdr:to>
    <xdr:sp macro="" textlink="">
      <xdr:nvSpPr>
        <xdr:cNvPr id="5" name="Багетная рамка 4">
          <a:hlinkClick xmlns:r="http://schemas.openxmlformats.org/officeDocument/2006/relationships" r:id="rId4"/>
        </xdr:cNvPr>
        <xdr:cNvSpPr/>
      </xdr:nvSpPr>
      <xdr:spPr>
        <a:xfrm>
          <a:off x="4210050" y="1514475"/>
          <a:ext cx="1162050" cy="400050"/>
        </a:xfrm>
        <a:prstGeom prst="bevel">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ru-RU" sz="1400" b="1">
              <a:solidFill>
                <a:srgbClr val="FFFF00"/>
              </a:solidFill>
              <a:latin typeface="DS Down Cyr" pitchFamily="82" charset="0"/>
            </a:rPr>
            <a:t>Прайс</a:t>
          </a:r>
        </a:p>
      </xdr:txBody>
    </xdr:sp>
    <xdr:clientData/>
  </xdr:twoCellAnchor>
  <xdr:twoCellAnchor>
    <xdr:from>
      <xdr:col>14</xdr:col>
      <xdr:colOff>104775</xdr:colOff>
      <xdr:row>2</xdr:row>
      <xdr:rowOff>38100</xdr:rowOff>
    </xdr:from>
    <xdr:to>
      <xdr:col>17</xdr:col>
      <xdr:colOff>209550</xdr:colOff>
      <xdr:row>2</xdr:row>
      <xdr:rowOff>438150</xdr:rowOff>
    </xdr:to>
    <xdr:sp macro="" textlink="">
      <xdr:nvSpPr>
        <xdr:cNvPr id="6" name="Багетная рамка 5">
          <a:hlinkClick xmlns:r="http://schemas.openxmlformats.org/officeDocument/2006/relationships" r:id="rId5"/>
        </xdr:cNvPr>
        <xdr:cNvSpPr/>
      </xdr:nvSpPr>
      <xdr:spPr>
        <a:xfrm>
          <a:off x="5438775" y="1514475"/>
          <a:ext cx="1247775" cy="400050"/>
        </a:xfrm>
        <a:prstGeom prst="bevel">
          <a:avLst/>
        </a:prstGeom>
        <a:solidFill>
          <a:schemeClr val="accent4">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400" b="1">
              <a:solidFill>
                <a:srgbClr val="00B050"/>
              </a:solidFill>
              <a:latin typeface="DS Down Cyr" pitchFamily="82" charset="0"/>
            </a:rPr>
            <a:t>Акции</a:t>
          </a:r>
        </a:p>
      </xdr:txBody>
    </xdr:sp>
    <xdr:clientData/>
  </xdr:twoCellAnchor>
  <xdr:twoCellAnchor>
    <xdr:from>
      <xdr:col>17</xdr:col>
      <xdr:colOff>276225</xdr:colOff>
      <xdr:row>2</xdr:row>
      <xdr:rowOff>38100</xdr:rowOff>
    </xdr:from>
    <xdr:to>
      <xdr:col>21</xdr:col>
      <xdr:colOff>76199</xdr:colOff>
      <xdr:row>2</xdr:row>
      <xdr:rowOff>438150</xdr:rowOff>
    </xdr:to>
    <xdr:sp macro="" textlink="">
      <xdr:nvSpPr>
        <xdr:cNvPr id="7" name="Багетная рамка 6">
          <a:hlinkClick xmlns:r="http://schemas.openxmlformats.org/officeDocument/2006/relationships" r:id="rId6"/>
        </xdr:cNvPr>
        <xdr:cNvSpPr/>
      </xdr:nvSpPr>
      <xdr:spPr>
        <a:xfrm>
          <a:off x="6753225" y="1514475"/>
          <a:ext cx="1323974" cy="400050"/>
        </a:xfrm>
        <a:prstGeom prst="bevel">
          <a:avLst/>
        </a:prstGeom>
        <a:solidFill>
          <a:srgbClr val="00B0F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accent4">
                  <a:lumMod val="50000"/>
                </a:schemeClr>
              </a:solidFill>
              <a:latin typeface="DS Down Cyr" pitchFamily="82" charset="0"/>
            </a:rPr>
            <a:t>НОВОСТИ</a:t>
          </a:r>
        </a:p>
      </xdr:txBody>
    </xdr:sp>
    <xdr:clientData/>
  </xdr:twoCellAnchor>
  <xdr:twoCellAnchor>
    <xdr:from>
      <xdr:col>21</xdr:col>
      <xdr:colOff>142874</xdr:colOff>
      <xdr:row>2</xdr:row>
      <xdr:rowOff>38100</xdr:rowOff>
    </xdr:from>
    <xdr:to>
      <xdr:col>24</xdr:col>
      <xdr:colOff>323849</xdr:colOff>
      <xdr:row>2</xdr:row>
      <xdr:rowOff>438150</xdr:rowOff>
    </xdr:to>
    <xdr:sp macro="" textlink="">
      <xdr:nvSpPr>
        <xdr:cNvPr id="8" name="Багетная рамка 7">
          <a:hlinkClick xmlns:r="http://schemas.openxmlformats.org/officeDocument/2006/relationships" r:id="rId7"/>
        </xdr:cNvPr>
        <xdr:cNvSpPr/>
      </xdr:nvSpPr>
      <xdr:spPr>
        <a:xfrm>
          <a:off x="8143874" y="1514475"/>
          <a:ext cx="1323975" cy="400050"/>
        </a:xfrm>
        <a:prstGeom prst="bevel">
          <a:avLst/>
        </a:prstGeom>
        <a:solidFill>
          <a:srgbClr val="00B050"/>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ru-RU" sz="1200" b="1">
              <a:solidFill>
                <a:schemeClr val="tx2">
                  <a:lumMod val="75000"/>
                </a:schemeClr>
              </a:solidFill>
              <a:latin typeface="DS Down Cyr" pitchFamily="82" charset="0"/>
            </a:rPr>
            <a:t>Договор</a:t>
          </a:r>
        </a:p>
      </xdr:txBody>
    </xdr:sp>
    <xdr:clientData/>
  </xdr:twoCellAnchor>
  <xdr:twoCellAnchor editAs="oneCell">
    <xdr:from>
      <xdr:col>1</xdr:col>
      <xdr:colOff>371475</xdr:colOff>
      <xdr:row>0</xdr:row>
      <xdr:rowOff>333375</xdr:rowOff>
    </xdr:from>
    <xdr:to>
      <xdr:col>25</xdr:col>
      <xdr:colOff>495300</xdr:colOff>
      <xdr:row>1</xdr:row>
      <xdr:rowOff>1114425</xdr:rowOff>
    </xdr:to>
    <xdr:pic>
      <xdr:nvPicPr>
        <xdr:cNvPr id="697666" name="Рисунок 8" descr="лого.png"/>
        <xdr:cNvPicPr>
          <a:picLocks noChangeAspect="1"/>
        </xdr:cNvPicPr>
      </xdr:nvPicPr>
      <xdr:blipFill>
        <a:blip xmlns:r="http://schemas.openxmlformats.org/officeDocument/2006/relationships" r:embed="rId8" cstate="print"/>
        <a:srcRect/>
        <a:stretch>
          <a:fillRect/>
        </a:stretch>
      </xdr:blipFill>
      <xdr:spPr bwMode="auto">
        <a:xfrm>
          <a:off x="752475" y="333375"/>
          <a:ext cx="9267825" cy="1133475"/>
        </a:xfrm>
        <a:prstGeom prst="rect">
          <a:avLst/>
        </a:prstGeom>
        <a:noFill/>
        <a:ln w="9525">
          <a:noFill/>
          <a:miter lim="800000"/>
          <a:headEnd/>
          <a:tailEnd/>
        </a:ln>
      </xdr:spPr>
    </xdr:pic>
    <xdr:clientData/>
  </xdr:twoCellAnchor>
  <xdr:twoCellAnchor editAs="oneCell">
    <xdr:from>
      <xdr:col>8</xdr:col>
      <xdr:colOff>304800</xdr:colOff>
      <xdr:row>165</xdr:row>
      <xdr:rowOff>85725</xdr:rowOff>
    </xdr:from>
    <xdr:to>
      <xdr:col>16</xdr:col>
      <xdr:colOff>209550</xdr:colOff>
      <xdr:row>169</xdr:row>
      <xdr:rowOff>523875</xdr:rowOff>
    </xdr:to>
    <xdr:pic>
      <xdr:nvPicPr>
        <xdr:cNvPr id="697667" name="Рисунок 9" descr="Изображение"/>
        <xdr:cNvPicPr>
          <a:picLocks noChangeAspect="1" noChangeArrowheads="1"/>
        </xdr:cNvPicPr>
      </xdr:nvPicPr>
      <xdr:blipFill>
        <a:blip xmlns:r="http://schemas.openxmlformats.org/officeDocument/2006/relationships" r:embed="rId9"/>
        <a:srcRect/>
        <a:stretch>
          <a:fillRect/>
        </a:stretch>
      </xdr:blipFill>
      <xdr:spPr bwMode="auto">
        <a:xfrm>
          <a:off x="3352800" y="99441000"/>
          <a:ext cx="2952750" cy="29527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Городская">
      <a:majorFont>
        <a:latin typeface="Trebuchet MS"/>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eorgia"/>
        <a:ea typeface=""/>
        <a:cs typeface=""/>
        <a:font script="Jpan" typeface="HG明朝B"/>
        <a:font script="Hang" typeface="맑은 고딕"/>
        <a:font script="Hans" typeface="宋体"/>
        <a:font script="Hant" typeface="新細明體"/>
        <a:font script="Arab" typeface="Arial"/>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8" Type="http://schemas.openxmlformats.org/officeDocument/2006/relationships/image" Target="../media/image131.emf"/><Relationship Id="rId13" Type="http://schemas.openxmlformats.org/officeDocument/2006/relationships/package" Target="../embeddings/_________Microsoft_Word5.docx"/><Relationship Id="rId3" Type="http://schemas.openxmlformats.org/officeDocument/2006/relationships/drawing" Target="../drawings/drawing7.xml"/><Relationship Id="rId7" Type="http://schemas.openxmlformats.org/officeDocument/2006/relationships/package" Target="../embeddings/_________Microsoft_Word2.docx"/><Relationship Id="rId12" Type="http://schemas.openxmlformats.org/officeDocument/2006/relationships/image" Target="../media/image133.emf"/><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image" Target="../media/image130.emf"/><Relationship Id="rId11" Type="http://schemas.openxmlformats.org/officeDocument/2006/relationships/package" Target="../embeddings/_________Microsoft_Word4.docx"/><Relationship Id="rId5" Type="http://schemas.openxmlformats.org/officeDocument/2006/relationships/package" Target="../embeddings/_________Microsoft_Word1.docx"/><Relationship Id="rId10" Type="http://schemas.openxmlformats.org/officeDocument/2006/relationships/image" Target="../media/image132.emf"/><Relationship Id="rId4" Type="http://schemas.openxmlformats.org/officeDocument/2006/relationships/vmlDrawing" Target="../drawings/vmlDrawing1.vml"/><Relationship Id="rId9" Type="http://schemas.openxmlformats.org/officeDocument/2006/relationships/package" Target="../embeddings/_________Microsoft_Word3.docx"/><Relationship Id="rId14" Type="http://schemas.openxmlformats.org/officeDocument/2006/relationships/image" Target="../media/image134.emf"/></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3" tint="-0.249977111117893"/>
  </sheetPr>
  <dimension ref="A1:Y49"/>
  <sheetViews>
    <sheetView workbookViewId="0">
      <selection activeCell="AB12" sqref="AB12"/>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thickBo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row r="4" spans="1:25" ht="24.75" customHeight="1" thickBot="1">
      <c r="A4" s="172" t="s">
        <v>35</v>
      </c>
      <c r="B4" s="173"/>
      <c r="C4" s="173"/>
      <c r="D4" s="173"/>
      <c r="E4" s="173"/>
      <c r="F4" s="173"/>
      <c r="G4" s="173"/>
      <c r="H4" s="173"/>
      <c r="I4" s="173"/>
      <c r="J4" s="173"/>
      <c r="K4" s="173"/>
      <c r="L4" s="173"/>
      <c r="M4" s="173"/>
      <c r="N4" s="173"/>
      <c r="O4" s="173"/>
      <c r="P4" s="173"/>
      <c r="Q4" s="173"/>
      <c r="R4" s="173"/>
      <c r="S4" s="173"/>
      <c r="T4" s="173"/>
      <c r="U4" s="173"/>
      <c r="V4" s="173"/>
      <c r="W4" s="173"/>
      <c r="X4" s="173"/>
      <c r="Y4" s="174"/>
    </row>
    <row r="5" spans="1:25" ht="22.5" customHeight="1">
      <c r="A5" s="175" t="s">
        <v>36</v>
      </c>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20.100000000000001" customHeight="1">
      <c r="A6" s="168" t="s">
        <v>37</v>
      </c>
      <c r="B6" s="168"/>
      <c r="C6" s="168"/>
      <c r="D6" s="168"/>
      <c r="E6" s="168"/>
      <c r="F6" s="168"/>
      <c r="G6" s="168"/>
      <c r="H6" s="168"/>
      <c r="I6" s="168"/>
      <c r="J6" s="168"/>
      <c r="K6" s="168"/>
      <c r="L6" s="168"/>
      <c r="M6" s="168"/>
      <c r="N6" s="168"/>
      <c r="O6" s="168"/>
      <c r="P6" s="168"/>
      <c r="Q6" s="168"/>
      <c r="R6" s="168"/>
      <c r="S6" s="168"/>
      <c r="T6" s="168"/>
      <c r="U6" s="168"/>
      <c r="V6" s="168"/>
      <c r="W6" s="168"/>
      <c r="X6" s="168"/>
      <c r="Y6" s="168"/>
    </row>
    <row r="7" spans="1:25" ht="20.100000000000001" customHeight="1">
      <c r="A7" s="168"/>
      <c r="B7" s="168"/>
      <c r="C7" s="168"/>
      <c r="D7" s="168"/>
      <c r="E7" s="168"/>
      <c r="F7" s="168"/>
      <c r="G7" s="168"/>
      <c r="H7" s="168"/>
      <c r="I7" s="168"/>
      <c r="J7" s="168"/>
      <c r="K7" s="168"/>
      <c r="L7" s="168"/>
      <c r="M7" s="168"/>
      <c r="N7" s="168"/>
      <c r="O7" s="168"/>
      <c r="P7" s="168"/>
      <c r="Q7" s="168"/>
      <c r="R7" s="168"/>
      <c r="S7" s="168"/>
      <c r="T7" s="168"/>
      <c r="U7" s="168"/>
      <c r="V7" s="168"/>
      <c r="W7" s="168"/>
      <c r="X7" s="168"/>
      <c r="Y7" s="168"/>
    </row>
    <row r="8" spans="1:25" ht="20.100000000000001" customHeight="1">
      <c r="A8" s="168"/>
      <c r="B8" s="168"/>
      <c r="C8" s="168"/>
      <c r="D8" s="168"/>
      <c r="E8" s="168"/>
      <c r="F8" s="168"/>
      <c r="G8" s="168"/>
      <c r="H8" s="168"/>
      <c r="I8" s="168"/>
      <c r="J8" s="168"/>
      <c r="K8" s="168"/>
      <c r="L8" s="168"/>
      <c r="M8" s="168"/>
      <c r="N8" s="168"/>
      <c r="O8" s="168"/>
      <c r="P8" s="168"/>
      <c r="Q8" s="168"/>
      <c r="R8" s="168"/>
      <c r="S8" s="168"/>
      <c r="T8" s="168"/>
      <c r="U8" s="168"/>
      <c r="V8" s="168"/>
      <c r="W8" s="168"/>
      <c r="X8" s="168"/>
      <c r="Y8" s="168"/>
    </row>
    <row r="9" spans="1:25" ht="20.100000000000001" customHeight="1">
      <c r="A9" s="168"/>
      <c r="B9" s="168"/>
      <c r="C9" s="168"/>
      <c r="D9" s="168"/>
      <c r="E9" s="168"/>
      <c r="F9" s="168"/>
      <c r="G9" s="168"/>
      <c r="H9" s="168"/>
      <c r="I9" s="168"/>
      <c r="J9" s="168"/>
      <c r="K9" s="168"/>
      <c r="L9" s="168"/>
      <c r="M9" s="168"/>
      <c r="N9" s="168"/>
      <c r="O9" s="168"/>
      <c r="P9" s="168"/>
      <c r="Q9" s="168"/>
      <c r="R9" s="168"/>
      <c r="S9" s="168"/>
      <c r="T9" s="168"/>
      <c r="U9" s="168"/>
      <c r="V9" s="168"/>
      <c r="W9" s="168"/>
      <c r="X9" s="168"/>
      <c r="Y9" s="168"/>
    </row>
    <row r="10" spans="1:25" ht="20.100000000000001" customHeight="1">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row>
    <row r="11" spans="1:25" ht="20.100000000000001" customHeight="1">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row>
    <row r="12" spans="1:25" ht="20.100000000000001" customHeight="1">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row>
    <row r="13" spans="1:25" ht="20.100000000000001" customHeight="1">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row>
    <row r="14" spans="1:25" ht="20.100000000000001" customHeight="1">
      <c r="A14" s="168" t="s">
        <v>38</v>
      </c>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row>
    <row r="15" spans="1:25" ht="20.100000000000001" customHeight="1">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row>
    <row r="16" spans="1:25" ht="20.100000000000001" customHeight="1">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row>
    <row r="17" spans="1:25" ht="20.100000000000001" customHeight="1">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row>
    <row r="18" spans="1:25" ht="20.100000000000001" customHeight="1">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row>
    <row r="19" spans="1:25" ht="20.100000000000001" customHeight="1">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row>
    <row r="20" spans="1:25" ht="20.100000000000001" customHeight="1">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row>
    <row r="21" spans="1:25" ht="20.100000000000001" customHeight="1">
      <c r="A21" s="169" t="s">
        <v>39</v>
      </c>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row>
    <row r="22" spans="1:25" ht="20.100000000000001" customHeight="1">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row>
    <row r="23" spans="1:25" ht="20.100000000000001" customHeight="1">
      <c r="A23" s="169"/>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row>
    <row r="24" spans="1:25" ht="20.100000000000001" customHeight="1">
      <c r="A24" s="169"/>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row>
    <row r="25" spans="1:25" ht="20.100000000000001" customHeight="1">
      <c r="A25" s="169" t="s">
        <v>40</v>
      </c>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row>
    <row r="26" spans="1:25" ht="20.100000000000001" customHeight="1">
      <c r="A26" s="169"/>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row>
    <row r="27" spans="1:25" ht="20.100000000000001" customHeight="1">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row>
    <row r="28" spans="1:25" ht="20.100000000000001" customHeight="1"/>
    <row r="29" spans="1:25" ht="20.100000000000001" customHeight="1"/>
    <row r="30" spans="1:25" ht="20.100000000000001" customHeight="1"/>
    <row r="31" spans="1:25" ht="20.100000000000001" customHeight="1"/>
    <row r="32" spans="1:2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sheetData>
  <sheetProtection password="CC47" sheet="1" objects="1" scenarios="1" selectLockedCells="1" selectUnlockedCells="1"/>
  <customSheetViews>
    <customSheetView guid="{4CD9F26F-30B8-43EF-BA5E-27677631DA98}">
      <selection activeCell="AB12" sqref="AB12"/>
      <pageMargins left="0.75" right="0.75" top="1" bottom="1" header="0.5" footer="0.5"/>
      <pageSetup paperSize="9" orientation="portrait" horizontalDpi="0" verticalDpi="0" r:id="rId1"/>
      <headerFooter alignWithMargins="0"/>
    </customSheetView>
  </customSheetViews>
  <mergeCells count="9">
    <mergeCell ref="A14:Y20"/>
    <mergeCell ref="A21:Y24"/>
    <mergeCell ref="A25:Y27"/>
    <mergeCell ref="A1:Y1"/>
    <mergeCell ref="A2:Y2"/>
    <mergeCell ref="A3:Y3"/>
    <mergeCell ref="A4:Y4"/>
    <mergeCell ref="A5:Y5"/>
    <mergeCell ref="A6:Y13"/>
  </mergeCells>
  <pageMargins left="0.75" right="0.75" top="1" bottom="1" header="0.5" footer="0.5"/>
  <pageSetup paperSize="9" orientation="portrait" horizontalDpi="0" verticalDpi="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sheetPr>
  <dimension ref="A1:Y18"/>
  <sheetViews>
    <sheetView topLeftCell="A7" workbookViewId="0">
      <selection activeCell="A13" sqref="A13:Y13"/>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thickBo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row r="4" spans="1:25">
      <c r="A4" s="188" t="s">
        <v>22</v>
      </c>
      <c r="B4" s="189"/>
      <c r="C4" s="189"/>
      <c r="D4" s="189"/>
      <c r="E4" s="189"/>
      <c r="F4" s="189"/>
      <c r="G4" s="189"/>
      <c r="H4" s="189"/>
      <c r="I4" s="189"/>
      <c r="J4" s="189"/>
      <c r="K4" s="189"/>
      <c r="L4" s="189"/>
      <c r="M4" s="189"/>
      <c r="N4" s="189"/>
      <c r="O4" s="189"/>
      <c r="P4" s="189"/>
      <c r="Q4" s="189"/>
      <c r="R4" s="189"/>
      <c r="S4" s="189"/>
      <c r="T4" s="189"/>
      <c r="U4" s="189"/>
      <c r="V4" s="189"/>
      <c r="W4" s="189"/>
      <c r="X4" s="189"/>
      <c r="Y4" s="190"/>
    </row>
    <row r="5" spans="1:25">
      <c r="A5" s="191"/>
      <c r="B5" s="192"/>
      <c r="C5" s="192"/>
      <c r="D5" s="192"/>
      <c r="E5" s="192"/>
      <c r="F5" s="192"/>
      <c r="G5" s="192"/>
      <c r="H5" s="192"/>
      <c r="I5" s="192"/>
      <c r="J5" s="192"/>
      <c r="K5" s="192"/>
      <c r="L5" s="192"/>
      <c r="M5" s="192"/>
      <c r="N5" s="192"/>
      <c r="O5" s="192"/>
      <c r="P5" s="192"/>
      <c r="Q5" s="192"/>
      <c r="R5" s="192"/>
      <c r="S5" s="192"/>
      <c r="T5" s="192"/>
      <c r="U5" s="192"/>
      <c r="V5" s="192"/>
      <c r="W5" s="192"/>
      <c r="X5" s="192"/>
      <c r="Y5" s="193"/>
    </row>
    <row r="6" spans="1:25" ht="13.5" thickBot="1">
      <c r="A6" s="194"/>
      <c r="B6" s="195"/>
      <c r="C6" s="195"/>
      <c r="D6" s="195"/>
      <c r="E6" s="195"/>
      <c r="F6" s="195"/>
      <c r="G6" s="195"/>
      <c r="H6" s="195"/>
      <c r="I6" s="195"/>
      <c r="J6" s="195"/>
      <c r="K6" s="195"/>
      <c r="L6" s="195"/>
      <c r="M6" s="195"/>
      <c r="N6" s="195"/>
      <c r="O6" s="195"/>
      <c r="P6" s="195"/>
      <c r="Q6" s="195"/>
      <c r="R6" s="195"/>
      <c r="S6" s="195"/>
      <c r="T6" s="195"/>
      <c r="U6" s="195"/>
      <c r="V6" s="195"/>
      <c r="W6" s="195"/>
      <c r="X6" s="195"/>
      <c r="Y6" s="196"/>
    </row>
    <row r="7" spans="1:25" ht="33" customHeight="1">
      <c r="A7" s="197" t="s">
        <v>100</v>
      </c>
      <c r="B7" s="198"/>
      <c r="C7" s="198"/>
      <c r="D7" s="198"/>
      <c r="E7" s="198"/>
      <c r="F7" s="198"/>
      <c r="G7" s="198"/>
      <c r="H7" s="198"/>
      <c r="I7" s="198"/>
      <c r="J7" s="198"/>
      <c r="K7" s="198"/>
      <c r="L7" s="198"/>
      <c r="M7" s="198"/>
      <c r="N7" s="198"/>
      <c r="O7" s="198"/>
      <c r="P7" s="198"/>
      <c r="Q7" s="198"/>
      <c r="R7" s="198"/>
      <c r="S7" s="198"/>
      <c r="T7" s="198"/>
      <c r="U7" s="198"/>
      <c r="V7" s="198"/>
      <c r="W7" s="198"/>
      <c r="X7" s="198"/>
      <c r="Y7" s="198"/>
    </row>
    <row r="8" spans="1:25" ht="24.95" customHeight="1">
      <c r="A8" s="178" t="s">
        <v>153</v>
      </c>
      <c r="B8" s="179"/>
      <c r="C8" s="179"/>
      <c r="D8" s="179"/>
      <c r="E8" s="179"/>
      <c r="F8" s="179"/>
      <c r="G8" s="179"/>
      <c r="H8" s="179"/>
      <c r="I8" s="179"/>
      <c r="J8" s="179"/>
      <c r="K8" s="179"/>
      <c r="L8" s="179"/>
      <c r="M8" s="179"/>
      <c r="N8" s="179"/>
      <c r="O8" s="179"/>
      <c r="P8" s="179"/>
      <c r="Q8" s="179"/>
      <c r="R8" s="179"/>
      <c r="S8" s="179"/>
      <c r="T8" s="179"/>
      <c r="U8" s="179"/>
      <c r="V8" s="179"/>
      <c r="W8" s="179"/>
      <c r="X8" s="179"/>
      <c r="Y8" s="179"/>
    </row>
    <row r="9" spans="1:25" ht="24.95" customHeight="1">
      <c r="A9" s="180" t="s">
        <v>279</v>
      </c>
      <c r="B9" s="181"/>
      <c r="C9" s="181"/>
      <c r="D9" s="181"/>
      <c r="E9" s="181"/>
      <c r="F9" s="181"/>
      <c r="G9" s="181"/>
      <c r="H9" s="181"/>
      <c r="I9" s="181"/>
      <c r="J9" s="181"/>
      <c r="K9" s="181"/>
      <c r="L9" s="181"/>
      <c r="M9" s="181"/>
      <c r="N9" s="181"/>
      <c r="O9" s="181"/>
      <c r="P9" s="181"/>
      <c r="Q9" s="181"/>
      <c r="R9" s="181"/>
      <c r="S9" s="181"/>
      <c r="T9" s="181"/>
      <c r="U9" s="181"/>
      <c r="V9" s="181"/>
      <c r="W9" s="181"/>
      <c r="X9" s="181"/>
      <c r="Y9" s="181"/>
    </row>
    <row r="10" spans="1:25" ht="24.95" customHeight="1">
      <c r="A10" s="182" t="s">
        <v>280</v>
      </c>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row>
    <row r="11" spans="1:25" ht="24.95" customHeight="1">
      <c r="A11" s="184" t="s">
        <v>281</v>
      </c>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row>
    <row r="12" spans="1:25" ht="24.95" customHeight="1">
      <c r="A12" s="186" t="s">
        <v>282</v>
      </c>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row>
    <row r="13" spans="1:25" s="3" customFormat="1" ht="20.100000000000001" customHeight="1">
      <c r="A13" s="176"/>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row>
    <row r="14" spans="1:25" s="3" customFormat="1" ht="20.100000000000001" customHeight="1">
      <c r="A14" s="176"/>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row>
    <row r="15" spans="1:25" s="3" customFormat="1" ht="20.100000000000001" customHeight="1">
      <c r="A15" s="176"/>
      <c r="B15" s="177"/>
      <c r="C15" s="177"/>
      <c r="D15" s="177"/>
      <c r="E15" s="177"/>
      <c r="F15" s="177"/>
      <c r="G15" s="177"/>
      <c r="H15" s="177"/>
      <c r="I15" s="177"/>
      <c r="J15" s="177"/>
      <c r="K15" s="177"/>
      <c r="L15" s="177"/>
      <c r="M15" s="177"/>
      <c r="N15" s="177"/>
      <c r="O15" s="177"/>
      <c r="P15" s="177"/>
      <c r="Q15" s="177"/>
      <c r="R15" s="177"/>
      <c r="S15" s="177"/>
      <c r="T15" s="177"/>
      <c r="U15" s="177"/>
      <c r="V15" s="177"/>
      <c r="W15" s="177"/>
      <c r="X15" s="177"/>
      <c r="Y15" s="177"/>
    </row>
    <row r="16" spans="1:25" s="3" customFormat="1" ht="20.100000000000001" customHeight="1">
      <c r="A16" s="176"/>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row>
    <row r="17" spans="1:25" s="3" customFormat="1" ht="20.100000000000001" customHeight="1">
      <c r="A17" s="176"/>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row>
    <row r="18" spans="1:25" s="3" customFormat="1" ht="20.100000000000001" customHeight="1">
      <c r="A18" s="176"/>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row>
  </sheetData>
  <sheetProtection selectLockedCells="1" selectUnlockedCells="1"/>
  <customSheetViews>
    <customSheetView guid="{4CD9F26F-30B8-43EF-BA5E-27677631DA98}">
      <selection activeCell="AC12" sqref="AC12"/>
      <pageMargins left="0.75" right="0.75" top="1" bottom="1" header="0.5" footer="0.5"/>
      <pageSetup paperSize="9" orientation="portrait" horizontalDpi="0" verticalDpi="0" r:id="rId1"/>
      <headerFooter alignWithMargins="0"/>
    </customSheetView>
  </customSheetViews>
  <mergeCells count="16">
    <mergeCell ref="A3:Y3"/>
    <mergeCell ref="A2:Y2"/>
    <mergeCell ref="A1:Y1"/>
    <mergeCell ref="A4:Y6"/>
    <mergeCell ref="A7:Y7"/>
    <mergeCell ref="A17:Y17"/>
    <mergeCell ref="A18:Y18"/>
    <mergeCell ref="A8:Y8"/>
    <mergeCell ref="A9:Y9"/>
    <mergeCell ref="A10:Y10"/>
    <mergeCell ref="A11:Y11"/>
    <mergeCell ref="A13:Y13"/>
    <mergeCell ref="A12:Y12"/>
    <mergeCell ref="A14:Y14"/>
    <mergeCell ref="A15:Y15"/>
    <mergeCell ref="A16:Y16"/>
  </mergeCells>
  <phoneticPr fontId="0" type="noConversion"/>
  <pageMargins left="0.75" right="0.75" top="1" bottom="1" header="0.5" footer="0.5"/>
  <pageSetup paperSize="9" orientation="portrait" horizontalDpi="0" verticalDpi="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sheetPr>
  <dimension ref="A1:Y20"/>
  <sheetViews>
    <sheetView workbookViewId="0">
      <selection activeCell="A11" sqref="A11:L11"/>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thickBo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row r="4" spans="1:25" ht="29.25" customHeight="1" thickBot="1">
      <c r="A4" s="228" t="s">
        <v>30</v>
      </c>
      <c r="B4" s="229"/>
      <c r="C4" s="229"/>
      <c r="D4" s="229"/>
      <c r="E4" s="229"/>
      <c r="F4" s="229"/>
      <c r="G4" s="229"/>
      <c r="H4" s="229"/>
      <c r="I4" s="229"/>
      <c r="J4" s="229"/>
      <c r="K4" s="229"/>
      <c r="L4" s="229"/>
      <c r="M4" s="229"/>
      <c r="N4" s="229"/>
      <c r="O4" s="229"/>
      <c r="P4" s="229"/>
      <c r="Q4" s="229"/>
      <c r="R4" s="229"/>
      <c r="S4" s="229"/>
      <c r="T4" s="229"/>
      <c r="U4" s="229"/>
      <c r="V4" s="229"/>
      <c r="W4" s="229"/>
      <c r="X4" s="229"/>
      <c r="Y4" s="230"/>
    </row>
    <row r="5" spans="1:25" ht="33.75" customHeight="1">
      <c r="A5" s="231" t="s">
        <v>31</v>
      </c>
      <c r="B5" s="231"/>
      <c r="C5" s="231"/>
      <c r="D5" s="231"/>
      <c r="E5" s="231"/>
      <c r="F5" s="231"/>
      <c r="G5" s="231"/>
      <c r="H5" s="231"/>
      <c r="I5" s="231"/>
      <c r="J5" s="231"/>
      <c r="K5" s="231"/>
      <c r="L5" s="231"/>
      <c r="M5" s="231"/>
      <c r="N5" s="231"/>
      <c r="O5" s="231"/>
      <c r="P5" s="231"/>
      <c r="Q5" s="231"/>
      <c r="R5" s="231"/>
      <c r="S5" s="231"/>
      <c r="T5" s="231"/>
      <c r="U5" s="231"/>
      <c r="V5" s="231"/>
      <c r="W5" s="231"/>
      <c r="X5" s="231"/>
      <c r="Y5" s="231"/>
    </row>
    <row r="6" spans="1:25" ht="21" thickBot="1">
      <c r="A6" s="211" t="s">
        <v>202</v>
      </c>
      <c r="B6" s="211"/>
      <c r="C6" s="211"/>
      <c r="D6" s="211"/>
      <c r="E6" s="211"/>
      <c r="F6" s="211"/>
      <c r="G6" s="211"/>
      <c r="H6" s="211"/>
      <c r="I6" s="211"/>
      <c r="J6" s="211"/>
      <c r="K6" s="211"/>
      <c r="L6" s="211"/>
      <c r="M6" s="211"/>
      <c r="N6" s="211"/>
      <c r="O6" s="211"/>
      <c r="P6" s="211"/>
      <c r="Q6" s="211"/>
      <c r="R6" s="211"/>
      <c r="S6" s="211"/>
      <c r="T6" s="211"/>
      <c r="U6" s="211"/>
      <c r="V6" s="211"/>
      <c r="W6" s="211"/>
      <c r="X6" s="211"/>
      <c r="Y6" s="211"/>
    </row>
    <row r="7" spans="1:25" ht="16.5" thickBot="1">
      <c r="A7" s="212" t="s">
        <v>33</v>
      </c>
      <c r="B7" s="213"/>
      <c r="C7" s="213"/>
      <c r="D7" s="213"/>
      <c r="E7" s="213"/>
      <c r="F7" s="213"/>
      <c r="G7" s="213"/>
      <c r="H7" s="213"/>
      <c r="I7" s="213"/>
      <c r="J7" s="213"/>
      <c r="K7" s="213"/>
      <c r="L7" s="214"/>
      <c r="N7" s="212" t="s">
        <v>33</v>
      </c>
      <c r="O7" s="213"/>
      <c r="P7" s="213"/>
      <c r="Q7" s="213"/>
      <c r="R7" s="213"/>
      <c r="S7" s="213"/>
      <c r="T7" s="213"/>
      <c r="U7" s="213"/>
      <c r="V7" s="213"/>
      <c r="W7" s="213"/>
      <c r="X7" s="213"/>
      <c r="Y7" s="214"/>
    </row>
    <row r="8" spans="1:25" ht="18">
      <c r="A8" s="215" t="s">
        <v>201</v>
      </c>
      <c r="B8" s="216"/>
      <c r="C8" s="216"/>
      <c r="D8" s="216"/>
      <c r="E8" s="216"/>
      <c r="F8" s="216"/>
      <c r="G8" s="216"/>
      <c r="H8" s="216"/>
      <c r="I8" s="216"/>
      <c r="J8" s="216"/>
      <c r="K8" s="216"/>
      <c r="L8" s="217"/>
      <c r="N8" s="218"/>
      <c r="O8" s="219"/>
      <c r="P8" s="219"/>
      <c r="Q8" s="219"/>
      <c r="R8" s="219"/>
      <c r="S8" s="219"/>
      <c r="T8" s="219"/>
      <c r="U8" s="219"/>
      <c r="V8" s="219"/>
      <c r="W8" s="219"/>
      <c r="X8" s="219"/>
      <c r="Y8" s="220"/>
    </row>
    <row r="9" spans="1:25" ht="15">
      <c r="A9" s="205" t="s">
        <v>210</v>
      </c>
      <c r="B9" s="206"/>
      <c r="C9" s="206"/>
      <c r="D9" s="206"/>
      <c r="E9" s="206"/>
      <c r="F9" s="206"/>
      <c r="G9" s="206"/>
      <c r="H9" s="206"/>
      <c r="I9" s="206"/>
      <c r="J9" s="206"/>
      <c r="K9" s="206"/>
      <c r="L9" s="207"/>
      <c r="N9" s="222"/>
      <c r="O9" s="223"/>
      <c r="P9" s="223"/>
      <c r="Q9" s="223"/>
      <c r="R9" s="223"/>
      <c r="S9" s="223"/>
      <c r="T9" s="223"/>
      <c r="U9" s="223"/>
      <c r="V9" s="223"/>
      <c r="W9" s="223"/>
      <c r="X9" s="223"/>
      <c r="Y9" s="224"/>
    </row>
    <row r="10" spans="1:25" ht="15">
      <c r="A10" s="205"/>
      <c r="B10" s="206"/>
      <c r="C10" s="206"/>
      <c r="D10" s="206"/>
      <c r="E10" s="206"/>
      <c r="F10" s="206"/>
      <c r="G10" s="206"/>
      <c r="H10" s="206"/>
      <c r="I10" s="206"/>
      <c r="J10" s="206"/>
      <c r="K10" s="206"/>
      <c r="L10" s="207"/>
      <c r="N10" s="222"/>
      <c r="O10" s="223"/>
      <c r="P10" s="223"/>
      <c r="Q10" s="223"/>
      <c r="R10" s="223"/>
      <c r="S10" s="223"/>
      <c r="T10" s="223"/>
      <c r="U10" s="223"/>
      <c r="V10" s="223"/>
      <c r="W10" s="223"/>
      <c r="X10" s="223"/>
      <c r="Y10" s="224"/>
    </row>
    <row r="11" spans="1:25" ht="15">
      <c r="A11" s="205"/>
      <c r="B11" s="206"/>
      <c r="C11" s="206"/>
      <c r="D11" s="206"/>
      <c r="E11" s="206"/>
      <c r="F11" s="206"/>
      <c r="G11" s="206"/>
      <c r="H11" s="206"/>
      <c r="I11" s="206"/>
      <c r="J11" s="206"/>
      <c r="K11" s="206"/>
      <c r="L11" s="207"/>
      <c r="N11" s="222"/>
      <c r="O11" s="223"/>
      <c r="P11" s="223"/>
      <c r="Q11" s="223"/>
      <c r="R11" s="223"/>
      <c r="S11" s="223"/>
      <c r="T11" s="223"/>
      <c r="U11" s="223"/>
      <c r="V11" s="223"/>
      <c r="W11" s="223"/>
      <c r="X11" s="223"/>
      <c r="Y11" s="224"/>
    </row>
    <row r="12" spans="1:25" ht="15.75" thickBot="1">
      <c r="A12" s="199"/>
      <c r="B12" s="200"/>
      <c r="C12" s="200"/>
      <c r="D12" s="200"/>
      <c r="E12" s="200"/>
      <c r="F12" s="200"/>
      <c r="G12" s="200"/>
      <c r="H12" s="200"/>
      <c r="I12" s="200"/>
      <c r="J12" s="200"/>
      <c r="K12" s="200"/>
      <c r="L12" s="201"/>
      <c r="N12" s="225"/>
      <c r="O12" s="226"/>
      <c r="P12" s="226"/>
      <c r="Q12" s="226"/>
      <c r="R12" s="226"/>
      <c r="S12" s="226"/>
      <c r="T12" s="226"/>
      <c r="U12" s="226"/>
      <c r="V12" s="226"/>
      <c r="W12" s="226"/>
      <c r="X12" s="226"/>
      <c r="Y12" s="227"/>
    </row>
    <row r="13" spans="1:25" ht="33.75" customHeight="1">
      <c r="A13" s="221" t="s">
        <v>32</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row>
    <row r="14" spans="1:25" ht="21" thickBot="1">
      <c r="A14" s="211" t="s">
        <v>34</v>
      </c>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row>
    <row r="15" spans="1:25" ht="16.5" thickBot="1">
      <c r="A15" s="212"/>
      <c r="B15" s="213"/>
      <c r="C15" s="213"/>
      <c r="D15" s="213"/>
      <c r="E15" s="213"/>
      <c r="F15" s="213"/>
      <c r="G15" s="213"/>
      <c r="H15" s="213"/>
      <c r="I15" s="213"/>
      <c r="J15" s="213"/>
      <c r="K15" s="213"/>
      <c r="L15" s="214"/>
      <c r="N15" s="212"/>
      <c r="O15" s="213"/>
      <c r="P15" s="213"/>
      <c r="Q15" s="213"/>
      <c r="R15" s="213"/>
      <c r="S15" s="213"/>
      <c r="T15" s="213"/>
      <c r="U15" s="213"/>
      <c r="V15" s="213"/>
      <c r="W15" s="213"/>
      <c r="X15" s="213"/>
      <c r="Y15" s="214"/>
    </row>
    <row r="16" spans="1:25" ht="18">
      <c r="A16" s="215"/>
      <c r="B16" s="216"/>
      <c r="C16" s="216"/>
      <c r="D16" s="216"/>
      <c r="E16" s="216"/>
      <c r="F16" s="216"/>
      <c r="G16" s="216"/>
      <c r="H16" s="216"/>
      <c r="I16" s="216"/>
      <c r="J16" s="216"/>
      <c r="K16" s="216"/>
      <c r="L16" s="217"/>
      <c r="N16" s="218"/>
      <c r="O16" s="219"/>
      <c r="P16" s="219"/>
      <c r="Q16" s="219"/>
      <c r="R16" s="219"/>
      <c r="S16" s="219"/>
      <c r="T16" s="219"/>
      <c r="U16" s="219"/>
      <c r="V16" s="219"/>
      <c r="W16" s="219"/>
      <c r="X16" s="219"/>
      <c r="Y16" s="220"/>
    </row>
    <row r="17" spans="1:25" ht="15">
      <c r="A17" s="205"/>
      <c r="B17" s="206"/>
      <c r="C17" s="206"/>
      <c r="D17" s="206"/>
      <c r="E17" s="206"/>
      <c r="F17" s="206"/>
      <c r="G17" s="206"/>
      <c r="H17" s="206"/>
      <c r="I17" s="206"/>
      <c r="J17" s="206"/>
      <c r="K17" s="206"/>
      <c r="L17" s="207"/>
      <c r="N17" s="208"/>
      <c r="O17" s="209"/>
      <c r="P17" s="209"/>
      <c r="Q17" s="209"/>
      <c r="R17" s="209"/>
      <c r="S17" s="209"/>
      <c r="T17" s="209"/>
      <c r="U17" s="209"/>
      <c r="V17" s="209"/>
      <c r="W17" s="209"/>
      <c r="X17" s="209"/>
      <c r="Y17" s="210"/>
    </row>
    <row r="18" spans="1:25" ht="15">
      <c r="A18" s="205"/>
      <c r="B18" s="206"/>
      <c r="C18" s="206"/>
      <c r="D18" s="206"/>
      <c r="E18" s="206"/>
      <c r="F18" s="206"/>
      <c r="G18" s="206"/>
      <c r="H18" s="206"/>
      <c r="I18" s="206"/>
      <c r="J18" s="206"/>
      <c r="K18" s="206"/>
      <c r="L18" s="207"/>
      <c r="N18" s="208"/>
      <c r="O18" s="209"/>
      <c r="P18" s="209"/>
      <c r="Q18" s="209"/>
      <c r="R18" s="209"/>
      <c r="S18" s="209"/>
      <c r="T18" s="209"/>
      <c r="U18" s="209"/>
      <c r="V18" s="209"/>
      <c r="W18" s="209"/>
      <c r="X18" s="209"/>
      <c r="Y18" s="210"/>
    </row>
    <row r="19" spans="1:25" ht="15">
      <c r="A19" s="205"/>
      <c r="B19" s="206"/>
      <c r="C19" s="206"/>
      <c r="D19" s="206"/>
      <c r="E19" s="206"/>
      <c r="F19" s="206"/>
      <c r="G19" s="206"/>
      <c r="H19" s="206"/>
      <c r="I19" s="206"/>
      <c r="J19" s="206"/>
      <c r="K19" s="206"/>
      <c r="L19" s="207"/>
      <c r="N19" s="208"/>
      <c r="O19" s="209"/>
      <c r="P19" s="209"/>
      <c r="Q19" s="209"/>
      <c r="R19" s="209"/>
      <c r="S19" s="209"/>
      <c r="T19" s="209"/>
      <c r="U19" s="209"/>
      <c r="V19" s="209"/>
      <c r="W19" s="209"/>
      <c r="X19" s="209"/>
      <c r="Y19" s="210"/>
    </row>
    <row r="20" spans="1:25" ht="15.75" thickBot="1">
      <c r="A20" s="199"/>
      <c r="B20" s="200"/>
      <c r="C20" s="200"/>
      <c r="D20" s="200"/>
      <c r="E20" s="200"/>
      <c r="F20" s="200"/>
      <c r="G20" s="200"/>
      <c r="H20" s="200"/>
      <c r="I20" s="200"/>
      <c r="J20" s="200"/>
      <c r="K20" s="200"/>
      <c r="L20" s="201"/>
      <c r="N20" s="202"/>
      <c r="O20" s="203"/>
      <c r="P20" s="203"/>
      <c r="Q20" s="203"/>
      <c r="R20" s="203"/>
      <c r="S20" s="203"/>
      <c r="T20" s="203"/>
      <c r="U20" s="203"/>
      <c r="V20" s="203"/>
      <c r="W20" s="203"/>
      <c r="X20" s="203"/>
      <c r="Y20" s="204"/>
    </row>
  </sheetData>
  <sheetProtection selectLockedCells="1" selectUnlockedCells="1"/>
  <customSheetViews>
    <customSheetView guid="{4CD9F26F-30B8-43EF-BA5E-27677631DA98}">
      <selection activeCell="AC12" sqref="AC12"/>
      <pageMargins left="0.23622047244094491" right="0.23622047244094491" top="0.74803149606299213" bottom="0.74803149606299213" header="0.31496062992125984" footer="0.31496062992125984"/>
      <pageSetup paperSize="9" orientation="portrait" horizontalDpi="0" verticalDpi="0" r:id="rId1"/>
      <headerFooter alignWithMargins="0"/>
    </customSheetView>
  </customSheetViews>
  <mergeCells count="32">
    <mergeCell ref="A1:Y1"/>
    <mergeCell ref="A2:Y2"/>
    <mergeCell ref="A3:Y3"/>
    <mergeCell ref="A4:Y4"/>
    <mergeCell ref="A5:Y5"/>
    <mergeCell ref="A13:Y13"/>
    <mergeCell ref="A7:L7"/>
    <mergeCell ref="N7:Y7"/>
    <mergeCell ref="A6:Y6"/>
    <mergeCell ref="A8:L8"/>
    <mergeCell ref="N8:Y8"/>
    <mergeCell ref="A9:L9"/>
    <mergeCell ref="A10:L10"/>
    <mergeCell ref="A11:L11"/>
    <mergeCell ref="A12:L12"/>
    <mergeCell ref="N9:Y9"/>
    <mergeCell ref="N10:Y10"/>
    <mergeCell ref="N11:Y11"/>
    <mergeCell ref="N12:Y12"/>
    <mergeCell ref="A14:Y14"/>
    <mergeCell ref="A15:L15"/>
    <mergeCell ref="N15:Y15"/>
    <mergeCell ref="A16:L16"/>
    <mergeCell ref="N16:Y16"/>
    <mergeCell ref="A20:L20"/>
    <mergeCell ref="N20:Y20"/>
    <mergeCell ref="A17:L17"/>
    <mergeCell ref="N17:Y17"/>
    <mergeCell ref="A18:L18"/>
    <mergeCell ref="N18:Y18"/>
    <mergeCell ref="A19:L19"/>
    <mergeCell ref="N19:Y19"/>
  </mergeCells>
  <pageMargins left="0.23622047244094491" right="0.23622047244094491" top="0.74803149606299213" bottom="0.74803149606299213" header="0.31496062992125984" footer="0.31496062992125984"/>
  <pageSetup paperSize="9" orientation="portrait" horizontalDpi="0" verticalDpi="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C00000"/>
    <pageSetUpPr fitToPage="1"/>
  </sheetPr>
  <dimension ref="A1:AF151"/>
  <sheetViews>
    <sheetView showGridLines="0" tabSelected="1" topLeftCell="D44" zoomScale="90" zoomScaleNormal="90" workbookViewId="0">
      <selection activeCell="Y49" sqref="Y49"/>
    </sheetView>
  </sheetViews>
  <sheetFormatPr defaultRowHeight="12.75"/>
  <cols>
    <col min="1" max="2" width="4.7109375" customWidth="1"/>
    <col min="3" max="3" width="1.28515625" customWidth="1"/>
    <col min="4" max="4" width="3.7109375" customWidth="1"/>
    <col min="5" max="5" width="3.42578125" customWidth="1"/>
    <col min="6" max="6" width="2.42578125" customWidth="1"/>
    <col min="7" max="7" width="5.7109375" customWidth="1"/>
    <col min="8" max="8" width="5.140625" customWidth="1"/>
    <col min="9" max="9" width="5.7109375" customWidth="1"/>
    <col min="10" max="10" width="6.42578125" customWidth="1"/>
    <col min="11" max="11" width="5.7109375" customWidth="1"/>
    <col min="12" max="12" width="4.5703125" customWidth="1"/>
    <col min="13" max="21" width="5.7109375" customWidth="1"/>
    <col min="22" max="22" width="7.7109375" customWidth="1"/>
    <col min="23" max="23" width="7.28515625" customWidth="1"/>
    <col min="24" max="24" width="9.28515625" customWidth="1"/>
    <col min="25" max="25" width="28" customWidth="1"/>
    <col min="26" max="26" width="9.42578125" customWidth="1"/>
    <col min="27" max="27" width="9.42578125" hidden="1" customWidth="1"/>
    <col min="28" max="28" width="29.5703125" style="31" customWidth="1"/>
    <col min="29" max="29" width="8.42578125" customWidth="1"/>
    <col min="30" max="30" width="11.42578125" customWidth="1"/>
    <col min="31" max="31" width="10.7109375" style="9" customWidth="1"/>
  </cols>
  <sheetData>
    <row r="1" spans="1:31" ht="21.75" customHeight="1" thickBot="1">
      <c r="A1" s="371" t="s">
        <v>125</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1" ht="24.75" customHeight="1">
      <c r="A2" s="4"/>
      <c r="B2" s="4"/>
      <c r="C2" s="4"/>
      <c r="D2" s="4"/>
      <c r="E2" s="4"/>
      <c r="F2" s="4"/>
      <c r="G2" s="4"/>
      <c r="H2" s="4"/>
      <c r="I2" s="4"/>
      <c r="J2" s="4"/>
      <c r="K2" s="4"/>
      <c r="L2" s="4"/>
      <c r="M2" s="4"/>
      <c r="N2" s="4"/>
      <c r="O2" s="4"/>
      <c r="P2" s="4"/>
      <c r="Q2" s="4"/>
      <c r="R2" s="4"/>
      <c r="S2" s="4"/>
      <c r="T2" s="4"/>
      <c r="U2" s="4"/>
      <c r="V2" s="4"/>
      <c r="W2" s="4"/>
      <c r="X2" s="4"/>
      <c r="Y2" s="4"/>
      <c r="Z2" s="4"/>
      <c r="AA2" s="13" t="s">
        <v>94</v>
      </c>
      <c r="AB2" s="375" t="s">
        <v>94</v>
      </c>
      <c r="AC2" s="247"/>
      <c r="AD2" s="248"/>
    </row>
    <row r="3" spans="1:31" ht="21.95" customHeight="1" thickBot="1">
      <c r="A3" s="4"/>
      <c r="B3" s="4"/>
      <c r="C3" s="4"/>
      <c r="D3" s="4"/>
      <c r="E3" s="4"/>
      <c r="F3" s="4"/>
      <c r="G3" s="4"/>
      <c r="H3" s="4"/>
      <c r="I3" s="4"/>
      <c r="J3" s="4"/>
      <c r="K3" s="4"/>
      <c r="L3" s="4"/>
      <c r="M3" s="4"/>
      <c r="N3" s="4"/>
      <c r="O3" s="4"/>
      <c r="P3" s="4"/>
      <c r="Q3" s="4"/>
      <c r="R3" s="4"/>
      <c r="S3" s="4"/>
      <c r="T3" s="4"/>
      <c r="U3" s="4"/>
      <c r="V3" s="4"/>
      <c r="W3" s="4"/>
      <c r="X3" s="4"/>
      <c r="Y3" s="4"/>
      <c r="Z3" s="4"/>
      <c r="AA3" s="14"/>
      <c r="AB3" s="376"/>
      <c r="AC3" s="249"/>
      <c r="AD3" s="250"/>
    </row>
    <row r="4" spans="1:31" ht="15" customHeight="1">
      <c r="A4" s="4"/>
      <c r="B4" s="4"/>
      <c r="C4" s="4"/>
      <c r="D4" s="4"/>
      <c r="E4" s="4"/>
      <c r="F4" s="4"/>
      <c r="G4" s="4"/>
      <c r="H4" s="4"/>
      <c r="I4" s="4"/>
      <c r="J4" s="4"/>
      <c r="K4" s="4"/>
      <c r="L4" s="4"/>
      <c r="M4" s="4"/>
      <c r="N4" s="4"/>
      <c r="O4" s="4"/>
      <c r="P4" s="4"/>
      <c r="Q4" s="4"/>
      <c r="R4" s="4"/>
      <c r="S4" s="4"/>
      <c r="T4" s="4"/>
      <c r="U4" s="4"/>
      <c r="V4" s="4"/>
      <c r="W4" s="4"/>
      <c r="X4" s="4"/>
      <c r="Y4" s="4"/>
      <c r="Z4" s="4"/>
      <c r="AA4" s="15" t="s">
        <v>95</v>
      </c>
      <c r="AB4" s="377" t="s">
        <v>95</v>
      </c>
      <c r="AC4" s="264">
        <v>0</v>
      </c>
      <c r="AD4" s="251" t="s">
        <v>96</v>
      </c>
    </row>
    <row r="5" spans="1:31" ht="14.25" customHeight="1" thickBot="1">
      <c r="A5" s="4"/>
      <c r="B5" s="4"/>
      <c r="C5" s="4"/>
      <c r="D5" s="4"/>
      <c r="E5" s="4"/>
      <c r="F5" s="4"/>
      <c r="G5" s="4"/>
      <c r="H5" s="4"/>
      <c r="I5" s="4"/>
      <c r="J5" s="4"/>
      <c r="K5" s="4"/>
      <c r="L5" s="4"/>
      <c r="M5" s="4"/>
      <c r="N5" s="4"/>
      <c r="O5" s="4"/>
      <c r="P5" s="4"/>
      <c r="Q5" s="4"/>
      <c r="R5" s="4"/>
      <c r="S5" s="4"/>
      <c r="T5" s="4"/>
      <c r="U5" s="4"/>
      <c r="V5" s="4"/>
      <c r="W5" s="4"/>
      <c r="X5" s="4"/>
      <c r="Y5" s="4"/>
      <c r="Z5" s="4"/>
      <c r="AA5" s="16"/>
      <c r="AB5" s="378"/>
      <c r="AC5" s="265"/>
      <c r="AD5" s="252"/>
    </row>
    <row r="6" spans="1:31" ht="46.5" customHeight="1" thickBot="1">
      <c r="A6" s="5"/>
      <c r="B6" s="5"/>
      <c r="C6" s="5"/>
      <c r="D6" s="5"/>
      <c r="E6" s="5"/>
      <c r="F6" s="5"/>
      <c r="G6" s="5"/>
      <c r="H6" s="5"/>
      <c r="I6" s="5"/>
      <c r="J6" s="5"/>
      <c r="K6" s="5"/>
      <c r="L6" s="5"/>
      <c r="M6" s="5"/>
      <c r="N6" s="5"/>
      <c r="O6" s="5"/>
      <c r="P6" s="5"/>
      <c r="Q6" s="5"/>
      <c r="R6" s="5"/>
      <c r="S6" s="5"/>
      <c r="T6" s="5"/>
      <c r="U6" s="5"/>
      <c r="V6" s="5"/>
      <c r="W6" s="5"/>
      <c r="X6" s="5"/>
      <c r="Y6" s="5"/>
      <c r="Z6" s="5"/>
      <c r="AA6" s="17" t="s">
        <v>98</v>
      </c>
      <c r="AB6" s="30" t="s">
        <v>98</v>
      </c>
      <c r="AC6" s="373">
        <f>SUM(AE10:AE150)</f>
        <v>0</v>
      </c>
      <c r="AD6" s="374"/>
    </row>
    <row r="7" spans="1:31" ht="48" customHeight="1" thickBot="1">
      <c r="A7" s="232" t="s">
        <v>1</v>
      </c>
      <c r="B7" s="279"/>
      <c r="C7" s="233"/>
      <c r="D7" s="232" t="s">
        <v>2</v>
      </c>
      <c r="E7" s="279"/>
      <c r="F7" s="233"/>
      <c r="G7" s="234" t="s">
        <v>0</v>
      </c>
      <c r="H7" s="235"/>
      <c r="I7" s="232" t="s">
        <v>11</v>
      </c>
      <c r="J7" s="233"/>
      <c r="K7" s="234" t="s">
        <v>4</v>
      </c>
      <c r="L7" s="235"/>
      <c r="M7" s="234" t="s">
        <v>18</v>
      </c>
      <c r="N7" s="372"/>
      <c r="O7" s="372"/>
      <c r="P7" s="372"/>
      <c r="Q7" s="372"/>
      <c r="R7" s="372"/>
      <c r="S7" s="372"/>
      <c r="T7" s="372"/>
      <c r="U7" s="372"/>
      <c r="V7" s="235"/>
      <c r="W7" s="2" t="s">
        <v>16</v>
      </c>
      <c r="X7" s="2" t="s">
        <v>17</v>
      </c>
      <c r="Y7" s="2" t="s">
        <v>3</v>
      </c>
      <c r="Z7" s="1" t="s">
        <v>20</v>
      </c>
      <c r="AA7" s="1" t="s">
        <v>88</v>
      </c>
      <c r="AB7" s="18" t="s">
        <v>147</v>
      </c>
      <c r="AC7" s="19" t="s">
        <v>15</v>
      </c>
      <c r="AD7" s="6" t="s">
        <v>97</v>
      </c>
    </row>
    <row r="8" spans="1:31" ht="25.5" customHeight="1" thickBot="1">
      <c r="A8" s="276" t="s">
        <v>157</v>
      </c>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8"/>
    </row>
    <row r="9" spans="1:31" ht="20.25" customHeight="1" thickBot="1">
      <c r="A9" s="256" t="s">
        <v>19</v>
      </c>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8"/>
    </row>
    <row r="10" spans="1:31" s="136" customFormat="1" ht="58.5" customHeight="1" thickBot="1">
      <c r="A10" s="236" t="s">
        <v>19</v>
      </c>
      <c r="B10" s="325"/>
      <c r="C10" s="359"/>
      <c r="D10" s="398" t="s">
        <v>5</v>
      </c>
      <c r="E10" s="443"/>
      <c r="F10" s="399"/>
      <c r="G10" s="394" t="s">
        <v>216</v>
      </c>
      <c r="H10" s="395"/>
      <c r="I10" s="398" t="s">
        <v>8</v>
      </c>
      <c r="J10" s="399"/>
      <c r="K10" s="470"/>
      <c r="L10" s="399"/>
      <c r="M10" s="513"/>
      <c r="N10" s="443"/>
      <c r="O10" s="443"/>
      <c r="P10" s="443"/>
      <c r="Q10" s="443"/>
      <c r="R10" s="443"/>
      <c r="S10" s="443"/>
      <c r="T10" s="443"/>
      <c r="U10" s="443"/>
      <c r="V10" s="399"/>
      <c r="W10" s="280">
        <v>2</v>
      </c>
      <c r="X10" s="280">
        <v>0.23</v>
      </c>
      <c r="Y10" s="164" t="s">
        <v>214</v>
      </c>
      <c r="Z10" s="432">
        <v>4570</v>
      </c>
      <c r="AA10" s="165"/>
      <c r="AB10" s="166" t="s">
        <v>91</v>
      </c>
      <c r="AC10" s="67"/>
      <c r="AD10" s="242">
        <f>(Z10*((100-AC4)/100))+((X10/W10)*AC2)</f>
        <v>4570</v>
      </c>
      <c r="AE10" s="10">
        <f>AD10*AC10</f>
        <v>0</v>
      </c>
    </row>
    <row r="11" spans="1:31" s="158" customFormat="1" ht="62.25" customHeight="1" thickBot="1">
      <c r="A11" s="238"/>
      <c r="B11" s="326"/>
      <c r="C11" s="361"/>
      <c r="D11" s="400"/>
      <c r="E11" s="444"/>
      <c r="F11" s="401"/>
      <c r="G11" s="396"/>
      <c r="H11" s="397"/>
      <c r="I11" s="400"/>
      <c r="J11" s="401"/>
      <c r="K11" s="472"/>
      <c r="L11" s="401"/>
      <c r="M11" s="514"/>
      <c r="N11" s="444"/>
      <c r="O11" s="444"/>
      <c r="P11" s="444"/>
      <c r="Q11" s="444"/>
      <c r="R11" s="444"/>
      <c r="S11" s="444"/>
      <c r="T11" s="444"/>
      <c r="U11" s="444"/>
      <c r="V11" s="401"/>
      <c r="W11" s="281"/>
      <c r="X11" s="281"/>
      <c r="Y11" s="164" t="s">
        <v>258</v>
      </c>
      <c r="Z11" s="433"/>
      <c r="AA11" s="165"/>
      <c r="AB11" s="166" t="s">
        <v>92</v>
      </c>
      <c r="AC11" s="67"/>
      <c r="AD11" s="243"/>
      <c r="AE11" s="10">
        <f>AD10*AC11</f>
        <v>0</v>
      </c>
    </row>
    <row r="12" spans="1:31" s="158" customFormat="1" ht="55.5" customHeight="1" thickBot="1">
      <c r="A12" s="238"/>
      <c r="B12" s="326"/>
      <c r="C12" s="361"/>
      <c r="D12" s="400"/>
      <c r="E12" s="444"/>
      <c r="F12" s="401"/>
      <c r="G12" s="396"/>
      <c r="H12" s="397"/>
      <c r="I12" s="400"/>
      <c r="J12" s="401"/>
      <c r="K12" s="472"/>
      <c r="L12" s="401"/>
      <c r="M12" s="514"/>
      <c r="N12" s="444"/>
      <c r="O12" s="444"/>
      <c r="P12" s="444"/>
      <c r="Q12" s="444"/>
      <c r="R12" s="444"/>
      <c r="S12" s="444"/>
      <c r="T12" s="444"/>
      <c r="U12" s="444"/>
      <c r="V12" s="401"/>
      <c r="W12" s="281"/>
      <c r="X12" s="281"/>
      <c r="Y12" s="164" t="s">
        <v>267</v>
      </c>
      <c r="Z12" s="433"/>
      <c r="AA12" s="165"/>
      <c r="AB12" s="166" t="s">
        <v>89</v>
      </c>
      <c r="AC12" s="67"/>
      <c r="AD12" s="243"/>
      <c r="AE12" s="10">
        <f>AD10*AC12</f>
        <v>0</v>
      </c>
    </row>
    <row r="13" spans="1:31" s="158" customFormat="1" ht="58.5" customHeight="1" thickBot="1">
      <c r="A13" s="238"/>
      <c r="B13" s="326"/>
      <c r="C13" s="361"/>
      <c r="D13" s="400"/>
      <c r="E13" s="444"/>
      <c r="F13" s="401"/>
      <c r="G13" s="396"/>
      <c r="H13" s="397"/>
      <c r="I13" s="400"/>
      <c r="J13" s="401"/>
      <c r="K13" s="472"/>
      <c r="L13" s="401"/>
      <c r="M13" s="514"/>
      <c r="N13" s="444"/>
      <c r="O13" s="444"/>
      <c r="P13" s="444"/>
      <c r="Q13" s="444"/>
      <c r="R13" s="444"/>
      <c r="S13" s="444"/>
      <c r="T13" s="444"/>
      <c r="U13" s="444"/>
      <c r="V13" s="401"/>
      <c r="W13" s="281"/>
      <c r="X13" s="281"/>
      <c r="Y13" s="164" t="s">
        <v>265</v>
      </c>
      <c r="Z13" s="433"/>
      <c r="AA13" s="165"/>
      <c r="AB13" s="166" t="s">
        <v>91</v>
      </c>
      <c r="AC13" s="67"/>
      <c r="AD13" s="243"/>
      <c r="AE13" s="10">
        <f>AC13*AD10</f>
        <v>0</v>
      </c>
    </row>
    <row r="14" spans="1:31" s="157" customFormat="1" ht="63" customHeight="1" thickBot="1">
      <c r="A14" s="238"/>
      <c r="B14" s="326"/>
      <c r="C14" s="361"/>
      <c r="D14" s="400"/>
      <c r="E14" s="444"/>
      <c r="F14" s="401"/>
      <c r="G14" s="396"/>
      <c r="H14" s="397"/>
      <c r="I14" s="400"/>
      <c r="J14" s="401"/>
      <c r="K14" s="472"/>
      <c r="L14" s="401"/>
      <c r="M14" s="514"/>
      <c r="N14" s="444"/>
      <c r="O14" s="444"/>
      <c r="P14" s="444"/>
      <c r="Q14" s="444"/>
      <c r="R14" s="444"/>
      <c r="S14" s="444"/>
      <c r="T14" s="444"/>
      <c r="U14" s="444"/>
      <c r="V14" s="401"/>
      <c r="W14" s="281"/>
      <c r="X14" s="281"/>
      <c r="Y14" s="164" t="s">
        <v>264</v>
      </c>
      <c r="Z14" s="433"/>
      <c r="AA14" s="165"/>
      <c r="AB14" s="166" t="s">
        <v>89</v>
      </c>
      <c r="AC14" s="67"/>
      <c r="AD14" s="243"/>
      <c r="AE14" s="10">
        <f>AC14*AD10</f>
        <v>0</v>
      </c>
    </row>
    <row r="15" spans="1:31" s="136" customFormat="1" ht="57" customHeight="1" thickBot="1">
      <c r="A15" s="362"/>
      <c r="B15" s="327"/>
      <c r="C15" s="363"/>
      <c r="D15" s="508"/>
      <c r="E15" s="509"/>
      <c r="F15" s="510"/>
      <c r="G15" s="511"/>
      <c r="H15" s="512"/>
      <c r="I15" s="508"/>
      <c r="J15" s="510"/>
      <c r="K15" s="508"/>
      <c r="L15" s="510"/>
      <c r="M15" s="508"/>
      <c r="N15" s="509"/>
      <c r="O15" s="509"/>
      <c r="P15" s="509"/>
      <c r="Q15" s="509"/>
      <c r="R15" s="509"/>
      <c r="S15" s="509"/>
      <c r="T15" s="509"/>
      <c r="U15" s="509"/>
      <c r="V15" s="510"/>
      <c r="W15" s="282"/>
      <c r="X15" s="282"/>
      <c r="Y15" s="164" t="s">
        <v>266</v>
      </c>
      <c r="Z15" s="282"/>
      <c r="AA15" s="165"/>
      <c r="AB15" s="167" t="s">
        <v>89</v>
      </c>
      <c r="AC15" s="67"/>
      <c r="AD15" s="244"/>
      <c r="AE15" s="10">
        <f>AC15*AD10</f>
        <v>0</v>
      </c>
    </row>
    <row r="16" spans="1:31" s="136" customFormat="1" ht="68.25" customHeight="1" thickBot="1">
      <c r="A16" s="236" t="s">
        <v>19</v>
      </c>
      <c r="B16" s="325"/>
      <c r="C16" s="359"/>
      <c r="D16" s="398" t="s">
        <v>5</v>
      </c>
      <c r="E16" s="443"/>
      <c r="F16" s="399"/>
      <c r="G16" s="394" t="s">
        <v>216</v>
      </c>
      <c r="H16" s="395"/>
      <c r="I16" s="398" t="s">
        <v>8</v>
      </c>
      <c r="J16" s="399"/>
      <c r="K16" s="470"/>
      <c r="L16" s="399"/>
      <c r="M16" s="517"/>
      <c r="N16" s="443"/>
      <c r="O16" s="443"/>
      <c r="P16" s="443"/>
      <c r="Q16" s="443"/>
      <c r="R16" s="443"/>
      <c r="S16" s="443"/>
      <c r="T16" s="443"/>
      <c r="U16" s="443"/>
      <c r="V16" s="399"/>
      <c r="W16" s="280">
        <v>2</v>
      </c>
      <c r="X16" s="280">
        <v>0.23</v>
      </c>
      <c r="Y16" s="164" t="s">
        <v>213</v>
      </c>
      <c r="Z16" s="432">
        <v>4390</v>
      </c>
      <c r="AA16" s="165"/>
      <c r="AB16" s="167" t="s">
        <v>89</v>
      </c>
      <c r="AC16" s="67"/>
      <c r="AD16" s="245">
        <f>(Z16*((100-AC4)/100))+((X10/W10)*AC2)</f>
        <v>4390</v>
      </c>
      <c r="AE16" s="10">
        <f>AC16*AD16</f>
        <v>0</v>
      </c>
    </row>
    <row r="17" spans="1:31" s="136" customFormat="1" ht="69" customHeight="1" thickBot="1">
      <c r="A17" s="238"/>
      <c r="B17" s="326"/>
      <c r="C17" s="361"/>
      <c r="D17" s="400"/>
      <c r="E17" s="444"/>
      <c r="F17" s="401"/>
      <c r="G17" s="396"/>
      <c r="H17" s="397"/>
      <c r="I17" s="400"/>
      <c r="J17" s="401"/>
      <c r="K17" s="472"/>
      <c r="L17" s="401"/>
      <c r="M17" s="518"/>
      <c r="N17" s="444"/>
      <c r="O17" s="444"/>
      <c r="P17" s="444"/>
      <c r="Q17" s="444"/>
      <c r="R17" s="444"/>
      <c r="S17" s="444"/>
      <c r="T17" s="444"/>
      <c r="U17" s="444"/>
      <c r="V17" s="401"/>
      <c r="W17" s="281"/>
      <c r="X17" s="281"/>
      <c r="Y17" s="164" t="s">
        <v>217</v>
      </c>
      <c r="Z17" s="507"/>
      <c r="AA17" s="165"/>
      <c r="AB17" s="167" t="s">
        <v>91</v>
      </c>
      <c r="AC17" s="67"/>
      <c r="AD17" s="246"/>
      <c r="AE17" s="10">
        <f>AC17*AD16</f>
        <v>0</v>
      </c>
    </row>
    <row r="18" spans="1:31" s="153" customFormat="1" ht="77.25" customHeight="1" thickBot="1">
      <c r="A18" s="238"/>
      <c r="B18" s="326"/>
      <c r="C18" s="361"/>
      <c r="D18" s="400"/>
      <c r="E18" s="444"/>
      <c r="F18" s="401"/>
      <c r="G18" s="396"/>
      <c r="H18" s="397"/>
      <c r="I18" s="400"/>
      <c r="J18" s="401"/>
      <c r="K18" s="472"/>
      <c r="L18" s="401"/>
      <c r="M18" s="518"/>
      <c r="N18" s="444"/>
      <c r="O18" s="444"/>
      <c r="P18" s="444"/>
      <c r="Q18" s="444"/>
      <c r="R18" s="444"/>
      <c r="S18" s="444"/>
      <c r="T18" s="444"/>
      <c r="U18" s="444"/>
      <c r="V18" s="401"/>
      <c r="W18" s="281"/>
      <c r="X18" s="281"/>
      <c r="Y18" s="164" t="s">
        <v>218</v>
      </c>
      <c r="Z18" s="507"/>
      <c r="AA18" s="165"/>
      <c r="AB18" s="167" t="s">
        <v>92</v>
      </c>
      <c r="AC18" s="67"/>
      <c r="AD18" s="246"/>
      <c r="AE18" s="10">
        <f>AC18*AD16</f>
        <v>0</v>
      </c>
    </row>
    <row r="19" spans="1:31" s="153" customFormat="1" ht="69" customHeight="1" thickBot="1">
      <c r="A19" s="238"/>
      <c r="B19" s="326"/>
      <c r="C19" s="361"/>
      <c r="D19" s="400"/>
      <c r="E19" s="444"/>
      <c r="F19" s="401"/>
      <c r="G19" s="396"/>
      <c r="H19" s="397"/>
      <c r="I19" s="400"/>
      <c r="J19" s="401"/>
      <c r="K19" s="472"/>
      <c r="L19" s="401"/>
      <c r="M19" s="518"/>
      <c r="N19" s="444"/>
      <c r="O19" s="444"/>
      <c r="P19" s="444"/>
      <c r="Q19" s="444"/>
      <c r="R19" s="444"/>
      <c r="S19" s="444"/>
      <c r="T19" s="444"/>
      <c r="U19" s="444"/>
      <c r="V19" s="401"/>
      <c r="W19" s="281"/>
      <c r="X19" s="281"/>
      <c r="Y19" s="164" t="s">
        <v>256</v>
      </c>
      <c r="Z19" s="507"/>
      <c r="AA19" s="165"/>
      <c r="AB19" s="167" t="s">
        <v>89</v>
      </c>
      <c r="AC19" s="67"/>
      <c r="AD19" s="246"/>
      <c r="AE19" s="10">
        <f>AC19*AD16</f>
        <v>0</v>
      </c>
    </row>
    <row r="20" spans="1:31" s="155" customFormat="1" ht="69" customHeight="1" thickBot="1">
      <c r="A20" s="238"/>
      <c r="B20" s="326"/>
      <c r="C20" s="361"/>
      <c r="D20" s="400"/>
      <c r="E20" s="444"/>
      <c r="F20" s="401"/>
      <c r="G20" s="396"/>
      <c r="H20" s="397"/>
      <c r="I20" s="400"/>
      <c r="J20" s="401"/>
      <c r="K20" s="472"/>
      <c r="L20" s="401"/>
      <c r="M20" s="518"/>
      <c r="N20" s="444"/>
      <c r="O20" s="444"/>
      <c r="P20" s="444"/>
      <c r="Q20" s="444"/>
      <c r="R20" s="444"/>
      <c r="S20" s="444"/>
      <c r="T20" s="444"/>
      <c r="U20" s="444"/>
      <c r="V20" s="401"/>
      <c r="W20" s="281"/>
      <c r="X20" s="281"/>
      <c r="Y20" s="164" t="s">
        <v>261</v>
      </c>
      <c r="Z20" s="507"/>
      <c r="AA20" s="165"/>
      <c r="AB20" s="167" t="s">
        <v>89</v>
      </c>
      <c r="AC20" s="67"/>
      <c r="AD20" s="246"/>
      <c r="AE20" s="10">
        <f>AD16*AC20</f>
        <v>0</v>
      </c>
    </row>
    <row r="21" spans="1:31" s="155" customFormat="1" ht="69" customHeight="1" thickBot="1">
      <c r="A21" s="238"/>
      <c r="B21" s="326"/>
      <c r="C21" s="361"/>
      <c r="D21" s="400"/>
      <c r="E21" s="444"/>
      <c r="F21" s="401"/>
      <c r="G21" s="396"/>
      <c r="H21" s="397"/>
      <c r="I21" s="400"/>
      <c r="J21" s="401"/>
      <c r="K21" s="472"/>
      <c r="L21" s="401"/>
      <c r="M21" s="518"/>
      <c r="N21" s="444"/>
      <c r="O21" s="444"/>
      <c r="P21" s="444"/>
      <c r="Q21" s="444"/>
      <c r="R21" s="444"/>
      <c r="S21" s="444"/>
      <c r="T21" s="444"/>
      <c r="U21" s="444"/>
      <c r="V21" s="401"/>
      <c r="W21" s="281"/>
      <c r="X21" s="281"/>
      <c r="Y21" s="164" t="s">
        <v>262</v>
      </c>
      <c r="Z21" s="507"/>
      <c r="AA21" s="165"/>
      <c r="AB21" s="167" t="s">
        <v>89</v>
      </c>
      <c r="AC21" s="67"/>
      <c r="AD21" s="246"/>
      <c r="AE21" s="10">
        <f>AC21*AD16</f>
        <v>0</v>
      </c>
    </row>
    <row r="22" spans="1:31" s="153" customFormat="1" ht="69" customHeight="1" thickBot="1">
      <c r="A22" s="238"/>
      <c r="B22" s="326"/>
      <c r="C22" s="361"/>
      <c r="D22" s="400"/>
      <c r="E22" s="444"/>
      <c r="F22" s="401"/>
      <c r="G22" s="396"/>
      <c r="H22" s="397"/>
      <c r="I22" s="400"/>
      <c r="J22" s="401"/>
      <c r="K22" s="472"/>
      <c r="L22" s="401"/>
      <c r="M22" s="518"/>
      <c r="N22" s="444"/>
      <c r="O22" s="444"/>
      <c r="P22" s="444"/>
      <c r="Q22" s="444"/>
      <c r="R22" s="444"/>
      <c r="S22" s="444"/>
      <c r="T22" s="444"/>
      <c r="U22" s="444"/>
      <c r="V22" s="401"/>
      <c r="W22" s="281"/>
      <c r="X22" s="281"/>
      <c r="Y22" s="164" t="s">
        <v>257</v>
      </c>
      <c r="Z22" s="507"/>
      <c r="AA22" s="165"/>
      <c r="AB22" s="167" t="s">
        <v>89</v>
      </c>
      <c r="AC22" s="67"/>
      <c r="AD22" s="246"/>
      <c r="AE22" s="10">
        <f>AC22*AD16</f>
        <v>0</v>
      </c>
    </row>
    <row r="23" spans="1:31" s="154" customFormat="1" ht="56.25" customHeight="1" thickBot="1">
      <c r="A23" s="236" t="s">
        <v>19</v>
      </c>
      <c r="B23" s="259"/>
      <c r="C23" s="237"/>
      <c r="D23" s="236" t="s">
        <v>5</v>
      </c>
      <c r="E23" s="259"/>
      <c r="F23" s="237"/>
      <c r="G23" s="236" t="s">
        <v>161</v>
      </c>
      <c r="H23" s="237"/>
      <c r="I23" s="236" t="s">
        <v>173</v>
      </c>
      <c r="J23" s="237"/>
      <c r="K23" s="388" t="s">
        <v>4</v>
      </c>
      <c r="L23" s="389"/>
      <c r="M23" s="358"/>
      <c r="N23" s="325"/>
      <c r="O23" s="325"/>
      <c r="P23" s="325"/>
      <c r="Q23" s="325"/>
      <c r="R23" s="325"/>
      <c r="S23" s="325"/>
      <c r="T23" s="325"/>
      <c r="U23" s="325"/>
      <c r="V23" s="359"/>
      <c r="W23" s="356">
        <v>2</v>
      </c>
      <c r="X23" s="356">
        <v>0.21</v>
      </c>
      <c r="Y23" s="43" t="s">
        <v>245</v>
      </c>
      <c r="Z23" s="245">
        <v>2770</v>
      </c>
      <c r="AA23" s="62" t="s">
        <v>92</v>
      </c>
      <c r="AB23" s="49" t="s">
        <v>89</v>
      </c>
      <c r="AC23" s="21"/>
      <c r="AD23" s="245">
        <f>(Z23*((100-AC4)/100))+(X23/W23*AC2)</f>
        <v>2770</v>
      </c>
      <c r="AE23" s="10">
        <f t="shared" ref="AE23:AE51" si="0">AC23*AD23</f>
        <v>0</v>
      </c>
    </row>
    <row r="24" spans="1:31" s="154" customFormat="1" ht="55.5" customHeight="1" thickBot="1">
      <c r="A24" s="238"/>
      <c r="B24" s="260"/>
      <c r="C24" s="239"/>
      <c r="D24" s="238"/>
      <c r="E24" s="260"/>
      <c r="F24" s="239"/>
      <c r="G24" s="238"/>
      <c r="H24" s="239"/>
      <c r="I24" s="238"/>
      <c r="J24" s="239"/>
      <c r="K24" s="390"/>
      <c r="L24" s="391"/>
      <c r="M24" s="360"/>
      <c r="N24" s="326"/>
      <c r="O24" s="326"/>
      <c r="P24" s="326"/>
      <c r="Q24" s="326"/>
      <c r="R24" s="326"/>
      <c r="S24" s="326"/>
      <c r="T24" s="326"/>
      <c r="U24" s="326"/>
      <c r="V24" s="361"/>
      <c r="W24" s="318"/>
      <c r="X24" s="318"/>
      <c r="Y24" s="43" t="s">
        <v>250</v>
      </c>
      <c r="Z24" s="382"/>
      <c r="AA24" s="58" t="s">
        <v>92</v>
      </c>
      <c r="AB24" s="49" t="s">
        <v>89</v>
      </c>
      <c r="AC24" s="22"/>
      <c r="AD24" s="382"/>
      <c r="AE24" s="10">
        <f>AC24*AD23</f>
        <v>0</v>
      </c>
    </row>
    <row r="25" spans="1:31" s="154" customFormat="1" ht="59.25" customHeight="1" thickBot="1">
      <c r="A25" s="238"/>
      <c r="B25" s="260"/>
      <c r="C25" s="239"/>
      <c r="D25" s="238"/>
      <c r="E25" s="260"/>
      <c r="F25" s="239"/>
      <c r="G25" s="238"/>
      <c r="H25" s="239"/>
      <c r="I25" s="238"/>
      <c r="J25" s="239"/>
      <c r="K25" s="390"/>
      <c r="L25" s="391"/>
      <c r="M25" s="360"/>
      <c r="N25" s="326"/>
      <c r="O25" s="326"/>
      <c r="P25" s="326"/>
      <c r="Q25" s="326"/>
      <c r="R25" s="326"/>
      <c r="S25" s="326"/>
      <c r="T25" s="326"/>
      <c r="U25" s="326"/>
      <c r="V25" s="361"/>
      <c r="W25" s="318"/>
      <c r="X25" s="318"/>
      <c r="Y25" s="43" t="s">
        <v>246</v>
      </c>
      <c r="Z25" s="382"/>
      <c r="AA25" s="58" t="s">
        <v>92</v>
      </c>
      <c r="AB25" s="49" t="s">
        <v>89</v>
      </c>
      <c r="AC25" s="22"/>
      <c r="AD25" s="382"/>
      <c r="AE25" s="10">
        <f>AC25*AD23</f>
        <v>0</v>
      </c>
    </row>
    <row r="26" spans="1:31" s="154" customFormat="1" ht="57" customHeight="1" thickBot="1">
      <c r="A26" s="240"/>
      <c r="B26" s="261"/>
      <c r="C26" s="241"/>
      <c r="D26" s="240"/>
      <c r="E26" s="261"/>
      <c r="F26" s="241"/>
      <c r="G26" s="240"/>
      <c r="H26" s="241"/>
      <c r="I26" s="240"/>
      <c r="J26" s="241"/>
      <c r="K26" s="392"/>
      <c r="L26" s="393"/>
      <c r="M26" s="362"/>
      <c r="N26" s="327"/>
      <c r="O26" s="327"/>
      <c r="P26" s="327"/>
      <c r="Q26" s="327"/>
      <c r="R26" s="327"/>
      <c r="S26" s="327"/>
      <c r="T26" s="327"/>
      <c r="U26" s="327"/>
      <c r="V26" s="363"/>
      <c r="W26" s="357"/>
      <c r="X26" s="357"/>
      <c r="Y26" s="43" t="s">
        <v>263</v>
      </c>
      <c r="Z26" s="387"/>
      <c r="AA26" s="63" t="s">
        <v>92</v>
      </c>
      <c r="AB26" s="49" t="s">
        <v>89</v>
      </c>
      <c r="AC26" s="55"/>
      <c r="AD26" s="387"/>
      <c r="AE26" s="10">
        <f>AC26*AD23</f>
        <v>0</v>
      </c>
    </row>
    <row r="27" spans="1:31" ht="51" customHeight="1" thickBot="1">
      <c r="A27" s="283" t="s">
        <v>19</v>
      </c>
      <c r="B27" s="284"/>
      <c r="C27" s="285"/>
      <c r="D27" s="283" t="s">
        <v>5</v>
      </c>
      <c r="E27" s="284"/>
      <c r="F27" s="285"/>
      <c r="G27" s="283" t="s">
        <v>162</v>
      </c>
      <c r="H27" s="285"/>
      <c r="I27" s="283" t="s">
        <v>173</v>
      </c>
      <c r="J27" s="285"/>
      <c r="K27" s="266" t="s">
        <v>4</v>
      </c>
      <c r="L27" s="267"/>
      <c r="M27" s="270"/>
      <c r="N27" s="271"/>
      <c r="O27" s="271"/>
      <c r="P27" s="271"/>
      <c r="Q27" s="271"/>
      <c r="R27" s="271"/>
      <c r="S27" s="271"/>
      <c r="T27" s="271"/>
      <c r="U27" s="271"/>
      <c r="V27" s="272"/>
      <c r="W27" s="253">
        <v>2</v>
      </c>
      <c r="X27" s="253">
        <v>0.17</v>
      </c>
      <c r="Y27" s="43" t="s">
        <v>246</v>
      </c>
      <c r="Z27" s="245">
        <v>2397</v>
      </c>
      <c r="AA27" s="65" t="s">
        <v>89</v>
      </c>
      <c r="AB27" s="49" t="s">
        <v>89</v>
      </c>
      <c r="AC27" s="67"/>
      <c r="AD27" s="382">
        <f>(Z27*((100-AC4)/100))+(X27/W27*AC2)</f>
        <v>2397</v>
      </c>
      <c r="AE27" s="10">
        <f t="shared" si="0"/>
        <v>0</v>
      </c>
    </row>
    <row r="28" spans="1:31" ht="55.5" customHeight="1" thickBot="1">
      <c r="A28" s="289"/>
      <c r="B28" s="290"/>
      <c r="C28" s="291"/>
      <c r="D28" s="289"/>
      <c r="E28" s="290"/>
      <c r="F28" s="291"/>
      <c r="G28" s="289"/>
      <c r="H28" s="291"/>
      <c r="I28" s="289"/>
      <c r="J28" s="291"/>
      <c r="K28" s="308"/>
      <c r="L28" s="309"/>
      <c r="M28" s="312"/>
      <c r="N28" s="313"/>
      <c r="O28" s="313"/>
      <c r="P28" s="313"/>
      <c r="Q28" s="313"/>
      <c r="R28" s="313"/>
      <c r="S28" s="313"/>
      <c r="T28" s="313"/>
      <c r="U28" s="313"/>
      <c r="V28" s="314"/>
      <c r="W28" s="318"/>
      <c r="X28" s="318"/>
      <c r="Y28" s="43" t="s">
        <v>247</v>
      </c>
      <c r="Z28" s="382"/>
      <c r="AA28" s="48" t="s">
        <v>89</v>
      </c>
      <c r="AB28" s="37" t="s">
        <v>89</v>
      </c>
      <c r="AC28" s="67"/>
      <c r="AD28" s="239"/>
      <c r="AE28" s="10">
        <f>AC28*AD27</f>
        <v>0</v>
      </c>
    </row>
    <row r="29" spans="1:31" ht="51.75" customHeight="1" thickBot="1">
      <c r="A29" s="289"/>
      <c r="B29" s="290"/>
      <c r="C29" s="291"/>
      <c r="D29" s="289"/>
      <c r="E29" s="290"/>
      <c r="F29" s="291"/>
      <c r="G29" s="289"/>
      <c r="H29" s="291"/>
      <c r="I29" s="289"/>
      <c r="J29" s="291"/>
      <c r="K29" s="308"/>
      <c r="L29" s="309"/>
      <c r="M29" s="312"/>
      <c r="N29" s="313"/>
      <c r="O29" s="313"/>
      <c r="P29" s="313"/>
      <c r="Q29" s="313"/>
      <c r="R29" s="313"/>
      <c r="S29" s="313"/>
      <c r="T29" s="313"/>
      <c r="U29" s="313"/>
      <c r="V29" s="314"/>
      <c r="W29" s="318"/>
      <c r="X29" s="318"/>
      <c r="Y29" s="43" t="s">
        <v>248</v>
      </c>
      <c r="Z29" s="382"/>
      <c r="AA29" s="48" t="s">
        <v>89</v>
      </c>
      <c r="AB29" s="156" t="s">
        <v>89</v>
      </c>
      <c r="AC29" s="67"/>
      <c r="AD29" s="239"/>
      <c r="AE29" s="10">
        <f>AC29*AD27</f>
        <v>0</v>
      </c>
    </row>
    <row r="30" spans="1:31" ht="52.5" customHeight="1" thickBot="1">
      <c r="A30" s="289"/>
      <c r="B30" s="290"/>
      <c r="C30" s="291"/>
      <c r="D30" s="289"/>
      <c r="E30" s="290"/>
      <c r="F30" s="291"/>
      <c r="G30" s="289"/>
      <c r="H30" s="291"/>
      <c r="I30" s="289"/>
      <c r="J30" s="291"/>
      <c r="K30" s="515"/>
      <c r="L30" s="516"/>
      <c r="M30" s="312"/>
      <c r="N30" s="313"/>
      <c r="O30" s="313"/>
      <c r="P30" s="313"/>
      <c r="Q30" s="313"/>
      <c r="R30" s="313"/>
      <c r="S30" s="313"/>
      <c r="T30" s="313"/>
      <c r="U30" s="313"/>
      <c r="V30" s="314"/>
      <c r="W30" s="318"/>
      <c r="X30" s="318"/>
      <c r="Y30" s="43" t="s">
        <v>263</v>
      </c>
      <c r="Z30" s="382"/>
      <c r="AA30" s="48" t="s">
        <v>89</v>
      </c>
      <c r="AB30" s="49" t="s">
        <v>89</v>
      </c>
      <c r="AC30" s="67"/>
      <c r="AD30" s="239"/>
      <c r="AE30" s="10">
        <f>AC30*AD27</f>
        <v>0</v>
      </c>
    </row>
    <row r="31" spans="1:31" ht="22.5" customHeight="1" thickBot="1">
      <c r="A31" s="236" t="s">
        <v>19</v>
      </c>
      <c r="B31" s="325"/>
      <c r="C31" s="359"/>
      <c r="D31" s="236" t="s">
        <v>5</v>
      </c>
      <c r="E31" s="325"/>
      <c r="F31" s="359"/>
      <c r="G31" s="236" t="s">
        <v>183</v>
      </c>
      <c r="H31" s="359"/>
      <c r="I31" s="236" t="s">
        <v>184</v>
      </c>
      <c r="J31" s="359"/>
      <c r="K31" s="505" t="s">
        <v>4</v>
      </c>
      <c r="L31" s="505"/>
      <c r="M31" s="358"/>
      <c r="N31" s="325"/>
      <c r="O31" s="325"/>
      <c r="P31" s="325"/>
      <c r="Q31" s="325"/>
      <c r="R31" s="325"/>
      <c r="S31" s="325"/>
      <c r="T31" s="325"/>
      <c r="U31" s="325"/>
      <c r="V31" s="359"/>
      <c r="W31" s="356"/>
      <c r="X31" s="356"/>
      <c r="Y31" s="43" t="s">
        <v>13</v>
      </c>
      <c r="Z31" s="245">
        <v>2997</v>
      </c>
      <c r="AA31" s="68"/>
      <c r="AB31" s="37" t="s">
        <v>92</v>
      </c>
      <c r="AC31" s="47"/>
      <c r="AD31" s="497">
        <f>Z31*(100-AC4)/100</f>
        <v>2997</v>
      </c>
      <c r="AE31" s="10">
        <f t="shared" si="0"/>
        <v>0</v>
      </c>
    </row>
    <row r="32" spans="1:31" ht="22.5" customHeight="1" thickBot="1">
      <c r="A32" s="360"/>
      <c r="B32" s="326"/>
      <c r="C32" s="361"/>
      <c r="D32" s="360"/>
      <c r="E32" s="326"/>
      <c r="F32" s="361"/>
      <c r="G32" s="360"/>
      <c r="H32" s="361"/>
      <c r="I32" s="360"/>
      <c r="J32" s="361"/>
      <c r="K32" s="505"/>
      <c r="L32" s="505"/>
      <c r="M32" s="360"/>
      <c r="N32" s="326"/>
      <c r="O32" s="326"/>
      <c r="P32" s="326"/>
      <c r="Q32" s="326"/>
      <c r="R32" s="326"/>
      <c r="S32" s="326"/>
      <c r="T32" s="326"/>
      <c r="U32" s="326"/>
      <c r="V32" s="361"/>
      <c r="W32" s="246"/>
      <c r="X32" s="246"/>
      <c r="Y32" s="43" t="s">
        <v>190</v>
      </c>
      <c r="Z32" s="246"/>
      <c r="AA32" s="66"/>
      <c r="AB32" s="37" t="s">
        <v>92</v>
      </c>
      <c r="AC32" s="47"/>
      <c r="AD32" s="498"/>
      <c r="AE32" s="10">
        <f t="shared" si="0"/>
        <v>0</v>
      </c>
    </row>
    <row r="33" spans="1:32" ht="22.5" customHeight="1" thickBot="1">
      <c r="A33" s="360"/>
      <c r="B33" s="326"/>
      <c r="C33" s="361"/>
      <c r="D33" s="360"/>
      <c r="E33" s="326"/>
      <c r="F33" s="361"/>
      <c r="G33" s="360"/>
      <c r="H33" s="361"/>
      <c r="I33" s="360"/>
      <c r="J33" s="361"/>
      <c r="K33" s="505"/>
      <c r="L33" s="505"/>
      <c r="M33" s="360"/>
      <c r="N33" s="326"/>
      <c r="O33" s="326"/>
      <c r="P33" s="326"/>
      <c r="Q33" s="326"/>
      <c r="R33" s="326"/>
      <c r="S33" s="326"/>
      <c r="T33" s="326"/>
      <c r="U33" s="326"/>
      <c r="V33" s="361"/>
      <c r="W33" s="246"/>
      <c r="X33" s="246"/>
      <c r="Y33" s="43" t="s">
        <v>182</v>
      </c>
      <c r="Z33" s="246"/>
      <c r="AA33" s="66"/>
      <c r="AB33" s="37" t="s">
        <v>92</v>
      </c>
      <c r="AC33" s="47"/>
      <c r="AD33" s="498"/>
      <c r="AE33" s="10">
        <f t="shared" si="0"/>
        <v>0</v>
      </c>
    </row>
    <row r="34" spans="1:32" ht="22.5" customHeight="1" thickBot="1">
      <c r="A34" s="362"/>
      <c r="B34" s="327"/>
      <c r="C34" s="363"/>
      <c r="D34" s="362"/>
      <c r="E34" s="327"/>
      <c r="F34" s="363"/>
      <c r="G34" s="362"/>
      <c r="H34" s="363"/>
      <c r="I34" s="362"/>
      <c r="J34" s="363"/>
      <c r="K34" s="505"/>
      <c r="L34" s="505"/>
      <c r="M34" s="362"/>
      <c r="N34" s="327"/>
      <c r="O34" s="327"/>
      <c r="P34" s="327"/>
      <c r="Q34" s="327"/>
      <c r="R34" s="327"/>
      <c r="S34" s="327"/>
      <c r="T34" s="327"/>
      <c r="U34" s="327"/>
      <c r="V34" s="363"/>
      <c r="W34" s="244"/>
      <c r="X34" s="244"/>
      <c r="Y34" s="43" t="s">
        <v>191</v>
      </c>
      <c r="Z34" s="246"/>
      <c r="AA34" s="42"/>
      <c r="AB34" s="75" t="s">
        <v>92</v>
      </c>
      <c r="AC34" s="52"/>
      <c r="AD34" s="504"/>
      <c r="AE34" s="10">
        <f t="shared" si="0"/>
        <v>0</v>
      </c>
    </row>
    <row r="35" spans="1:32" ht="38.25" customHeight="1" thickBot="1">
      <c r="A35" s="283" t="s">
        <v>19</v>
      </c>
      <c r="B35" s="284"/>
      <c r="C35" s="285"/>
      <c r="D35" s="283" t="s">
        <v>5</v>
      </c>
      <c r="E35" s="284"/>
      <c r="F35" s="285"/>
      <c r="G35" s="283" t="s">
        <v>163</v>
      </c>
      <c r="H35" s="285"/>
      <c r="I35" s="283" t="s">
        <v>7</v>
      </c>
      <c r="J35" s="285"/>
      <c r="K35" s="266" t="s">
        <v>4</v>
      </c>
      <c r="L35" s="267"/>
      <c r="M35" s="270"/>
      <c r="N35" s="271"/>
      <c r="O35" s="271"/>
      <c r="P35" s="271"/>
      <c r="Q35" s="271"/>
      <c r="R35" s="271"/>
      <c r="S35" s="271"/>
      <c r="T35" s="271"/>
      <c r="U35" s="271"/>
      <c r="V35" s="272"/>
      <c r="W35" s="253">
        <v>2</v>
      </c>
      <c r="X35" s="253">
        <v>0.2</v>
      </c>
      <c r="Y35" s="71" t="s">
        <v>272</v>
      </c>
      <c r="Z35" s="502">
        <v>3078</v>
      </c>
      <c r="AA35" s="57" t="s">
        <v>92</v>
      </c>
      <c r="AB35" s="161" t="s">
        <v>89</v>
      </c>
      <c r="AC35" s="47"/>
      <c r="AD35" s="500">
        <f>(Z35*((100-AC4)/100))+(X35/W35*AC2)</f>
        <v>3078</v>
      </c>
      <c r="AE35" s="10">
        <f t="shared" si="0"/>
        <v>0</v>
      </c>
    </row>
    <row r="36" spans="1:32" ht="43.5" customHeight="1" thickBot="1">
      <c r="A36" s="383"/>
      <c r="B36" s="445"/>
      <c r="C36" s="384"/>
      <c r="D36" s="383"/>
      <c r="E36" s="445"/>
      <c r="F36" s="384"/>
      <c r="G36" s="383"/>
      <c r="H36" s="384"/>
      <c r="I36" s="383"/>
      <c r="J36" s="384"/>
      <c r="K36" s="268"/>
      <c r="L36" s="269"/>
      <c r="M36" s="273"/>
      <c r="N36" s="274"/>
      <c r="O36" s="274"/>
      <c r="P36" s="274"/>
      <c r="Q36" s="274"/>
      <c r="R36" s="274"/>
      <c r="S36" s="274"/>
      <c r="T36" s="274"/>
      <c r="U36" s="274"/>
      <c r="V36" s="275"/>
      <c r="W36" s="254"/>
      <c r="X36" s="254"/>
      <c r="Y36" s="72" t="s">
        <v>273</v>
      </c>
      <c r="Z36" s="503"/>
      <c r="AA36" s="58" t="s">
        <v>91</v>
      </c>
      <c r="AB36" s="139" t="s">
        <v>89</v>
      </c>
      <c r="AC36" s="47"/>
      <c r="AD36" s="501"/>
      <c r="AE36" s="10">
        <f>AC36*AD35</f>
        <v>0</v>
      </c>
    </row>
    <row r="37" spans="1:32" ht="45" customHeight="1" thickBot="1">
      <c r="A37" s="383"/>
      <c r="B37" s="445"/>
      <c r="C37" s="384"/>
      <c r="D37" s="383"/>
      <c r="E37" s="445"/>
      <c r="F37" s="384"/>
      <c r="G37" s="383"/>
      <c r="H37" s="384"/>
      <c r="I37" s="383"/>
      <c r="J37" s="384"/>
      <c r="K37" s="268"/>
      <c r="L37" s="269"/>
      <c r="M37" s="273"/>
      <c r="N37" s="274"/>
      <c r="O37" s="274"/>
      <c r="P37" s="274"/>
      <c r="Q37" s="274"/>
      <c r="R37" s="274"/>
      <c r="S37" s="274"/>
      <c r="T37" s="274"/>
      <c r="U37" s="274"/>
      <c r="V37" s="275"/>
      <c r="W37" s="254"/>
      <c r="X37" s="254"/>
      <c r="Y37" s="72" t="s">
        <v>274</v>
      </c>
      <c r="Z37" s="503"/>
      <c r="AA37" s="48" t="s">
        <v>90</v>
      </c>
      <c r="AB37" s="139" t="s">
        <v>89</v>
      </c>
      <c r="AC37" s="47"/>
      <c r="AD37" s="501"/>
      <c r="AE37" s="10">
        <f>AC37*Z35</f>
        <v>0</v>
      </c>
      <c r="AF37" s="23"/>
    </row>
    <row r="38" spans="1:32" ht="30" customHeight="1" thickBot="1">
      <c r="A38" s="236" t="s">
        <v>19</v>
      </c>
      <c r="B38" s="325"/>
      <c r="C38" s="359"/>
      <c r="D38" s="236" t="s">
        <v>5</v>
      </c>
      <c r="E38" s="325"/>
      <c r="F38" s="359"/>
      <c r="G38" s="236" t="s">
        <v>178</v>
      </c>
      <c r="H38" s="359"/>
      <c r="I38" s="236" t="s">
        <v>7</v>
      </c>
      <c r="J38" s="359"/>
      <c r="K38" s="388" t="s">
        <v>4</v>
      </c>
      <c r="L38" s="389"/>
      <c r="M38" s="358"/>
      <c r="N38" s="325"/>
      <c r="O38" s="325"/>
      <c r="P38" s="325"/>
      <c r="Q38" s="325"/>
      <c r="R38" s="325"/>
      <c r="S38" s="325"/>
      <c r="T38" s="325"/>
      <c r="U38" s="325"/>
      <c r="V38" s="359"/>
      <c r="W38" s="253">
        <v>2</v>
      </c>
      <c r="X38" s="253">
        <v>0.2</v>
      </c>
      <c r="Y38" s="69" t="s">
        <v>149</v>
      </c>
      <c r="Z38" s="245">
        <v>3635</v>
      </c>
      <c r="AA38" s="76"/>
      <c r="AB38" s="46" t="s">
        <v>92</v>
      </c>
      <c r="AC38" s="47"/>
      <c r="AD38" s="379">
        <f>(Z38*((100-AC4)/100))+(X38/W38*AC2)</f>
        <v>3635</v>
      </c>
      <c r="AE38" s="10">
        <f t="shared" si="0"/>
        <v>0</v>
      </c>
    </row>
    <row r="39" spans="1:32" ht="30" customHeight="1" thickBot="1">
      <c r="A39" s="360"/>
      <c r="B39" s="326"/>
      <c r="C39" s="361"/>
      <c r="D39" s="360"/>
      <c r="E39" s="326"/>
      <c r="F39" s="361"/>
      <c r="G39" s="360"/>
      <c r="H39" s="361"/>
      <c r="I39" s="360"/>
      <c r="J39" s="361"/>
      <c r="K39" s="390"/>
      <c r="L39" s="391"/>
      <c r="M39" s="360"/>
      <c r="N39" s="326"/>
      <c r="O39" s="326"/>
      <c r="P39" s="326"/>
      <c r="Q39" s="326"/>
      <c r="R39" s="326"/>
      <c r="S39" s="326"/>
      <c r="T39" s="326"/>
      <c r="U39" s="326"/>
      <c r="V39" s="361"/>
      <c r="W39" s="262"/>
      <c r="X39" s="262"/>
      <c r="Y39" s="69" t="s">
        <v>203</v>
      </c>
      <c r="Z39" s="246"/>
      <c r="AA39" s="76"/>
      <c r="AB39" s="46" t="s">
        <v>92</v>
      </c>
      <c r="AC39" s="47"/>
      <c r="AD39" s="361"/>
      <c r="AE39" s="10">
        <f t="shared" si="0"/>
        <v>0</v>
      </c>
    </row>
    <row r="40" spans="1:32" ht="30" customHeight="1" thickBot="1">
      <c r="A40" s="360"/>
      <c r="B40" s="326"/>
      <c r="C40" s="361"/>
      <c r="D40" s="360"/>
      <c r="E40" s="326"/>
      <c r="F40" s="361"/>
      <c r="G40" s="360"/>
      <c r="H40" s="361"/>
      <c r="I40" s="360"/>
      <c r="J40" s="361"/>
      <c r="K40" s="390"/>
      <c r="L40" s="391"/>
      <c r="M40" s="360"/>
      <c r="N40" s="326"/>
      <c r="O40" s="326"/>
      <c r="P40" s="326"/>
      <c r="Q40" s="326"/>
      <c r="R40" s="326"/>
      <c r="S40" s="326"/>
      <c r="T40" s="326"/>
      <c r="U40" s="326"/>
      <c r="V40" s="361"/>
      <c r="W40" s="263"/>
      <c r="X40" s="263"/>
      <c r="Y40" s="70" t="s">
        <v>194</v>
      </c>
      <c r="Z40" s="246"/>
      <c r="AA40" s="76"/>
      <c r="AB40" s="77" t="s">
        <v>91</v>
      </c>
      <c r="AC40" s="52"/>
      <c r="AD40" s="361"/>
      <c r="AE40" s="10">
        <f>AC40*AD38</f>
        <v>0</v>
      </c>
    </row>
    <row r="41" spans="1:32" s="127" customFormat="1" ht="30" customHeight="1" thickBot="1">
      <c r="A41" s="128"/>
      <c r="B41" s="119"/>
      <c r="C41" s="122"/>
      <c r="D41" s="128"/>
      <c r="E41" s="119"/>
      <c r="F41" s="122"/>
      <c r="G41" s="128"/>
      <c r="H41" s="122"/>
      <c r="I41" s="128"/>
      <c r="J41" s="122"/>
      <c r="K41" s="388" t="s">
        <v>4</v>
      </c>
      <c r="L41" s="389"/>
      <c r="M41" s="128"/>
      <c r="N41" s="119"/>
      <c r="O41" s="119"/>
      <c r="P41" s="119"/>
      <c r="Q41" s="119"/>
      <c r="R41" s="119"/>
      <c r="S41" s="119"/>
      <c r="T41" s="119"/>
      <c r="U41" s="119"/>
      <c r="V41" s="122"/>
      <c r="W41" s="506">
        <v>4</v>
      </c>
      <c r="X41" s="506">
        <v>0.28999999999999998</v>
      </c>
      <c r="Y41" s="70" t="s">
        <v>193</v>
      </c>
      <c r="Z41" s="356">
        <v>2319</v>
      </c>
      <c r="AA41" s="129"/>
      <c r="AB41" s="46" t="s">
        <v>92</v>
      </c>
      <c r="AC41" s="118"/>
      <c r="AD41" s="245">
        <f>(Z41*((100-AC4)/100))+(X41/W41*AC2)</f>
        <v>2319</v>
      </c>
      <c r="AE41" s="10">
        <f>AC41*Z41</f>
        <v>0</v>
      </c>
    </row>
    <row r="42" spans="1:32" s="127" customFormat="1" ht="30" customHeight="1" thickBot="1">
      <c r="A42" s="123"/>
      <c r="B42" s="116"/>
      <c r="C42" s="124"/>
      <c r="D42" s="123"/>
      <c r="E42" s="116"/>
      <c r="F42" s="124"/>
      <c r="G42" s="123"/>
      <c r="H42" s="124"/>
      <c r="I42" s="123"/>
      <c r="J42" s="124"/>
      <c r="K42" s="390"/>
      <c r="L42" s="391"/>
      <c r="M42" s="123"/>
      <c r="N42" s="116"/>
      <c r="O42" s="116"/>
      <c r="P42" s="116"/>
      <c r="Q42" s="116"/>
      <c r="R42" s="116"/>
      <c r="S42" s="116"/>
      <c r="T42" s="116"/>
      <c r="U42" s="116"/>
      <c r="V42" s="124"/>
      <c r="W42" s="246"/>
      <c r="X42" s="246"/>
      <c r="Y42" s="70" t="s">
        <v>155</v>
      </c>
      <c r="Z42" s="246"/>
      <c r="AA42" s="76"/>
      <c r="AB42" s="46" t="s">
        <v>92</v>
      </c>
      <c r="AC42" s="118"/>
      <c r="AD42" s="246"/>
      <c r="AE42" s="10">
        <f>AC42*AD41</f>
        <v>0</v>
      </c>
    </row>
    <row r="43" spans="1:32" s="127" customFormat="1" ht="30" customHeight="1" thickBot="1">
      <c r="A43" s="120"/>
      <c r="B43" s="121" t="s">
        <v>205</v>
      </c>
      <c r="C43" s="124"/>
      <c r="D43" s="123"/>
      <c r="E43" s="121" t="s">
        <v>5</v>
      </c>
      <c r="F43" s="124"/>
      <c r="G43" s="131" t="s">
        <v>206</v>
      </c>
      <c r="H43" s="124"/>
      <c r="I43" s="120" t="s">
        <v>209</v>
      </c>
      <c r="J43" s="115" t="s">
        <v>207</v>
      </c>
      <c r="K43" s="390"/>
      <c r="L43" s="391"/>
      <c r="M43" s="123"/>
      <c r="N43" s="116"/>
      <c r="O43" s="116"/>
      <c r="P43" s="116"/>
      <c r="Q43" s="116"/>
      <c r="R43" s="116"/>
      <c r="S43" s="116"/>
      <c r="T43" s="116"/>
      <c r="U43" s="116"/>
      <c r="V43" s="124"/>
      <c r="W43" s="246"/>
      <c r="X43" s="246"/>
      <c r="Y43" s="70"/>
      <c r="Z43" s="246"/>
      <c r="AA43" s="76"/>
      <c r="AB43" s="113"/>
      <c r="AC43" s="118"/>
      <c r="AD43" s="246"/>
      <c r="AE43" s="10">
        <f t="shared" si="0"/>
        <v>0</v>
      </c>
    </row>
    <row r="44" spans="1:32" s="127" customFormat="1" ht="30" customHeight="1" thickBot="1">
      <c r="A44" s="125"/>
      <c r="B44" s="117"/>
      <c r="C44" s="126"/>
      <c r="D44" s="125"/>
      <c r="E44" s="117"/>
      <c r="F44" s="126"/>
      <c r="G44" s="125"/>
      <c r="H44" s="126"/>
      <c r="I44" s="125"/>
      <c r="J44" s="126"/>
      <c r="K44" s="392"/>
      <c r="L44" s="393"/>
      <c r="M44" s="125"/>
      <c r="N44" s="117"/>
      <c r="O44" s="117"/>
      <c r="P44" s="117"/>
      <c r="Q44" s="117"/>
      <c r="R44" s="117"/>
      <c r="S44" s="117"/>
      <c r="T44" s="117"/>
      <c r="U44" s="117"/>
      <c r="V44" s="126"/>
      <c r="W44" s="244"/>
      <c r="X44" s="244"/>
      <c r="Y44" s="69"/>
      <c r="Z44" s="244"/>
      <c r="AA44" s="130"/>
      <c r="AB44" s="113"/>
      <c r="AC44" s="47"/>
      <c r="AD44" s="244"/>
      <c r="AE44" s="10">
        <f t="shared" si="0"/>
        <v>0</v>
      </c>
    </row>
    <row r="45" spans="1:32" ht="46.5" customHeight="1" thickBot="1">
      <c r="A45" s="283" t="s">
        <v>19</v>
      </c>
      <c r="B45" s="284"/>
      <c r="C45" s="285"/>
      <c r="D45" s="283" t="s">
        <v>5</v>
      </c>
      <c r="E45" s="284"/>
      <c r="F45" s="285"/>
      <c r="G45" s="283" t="s">
        <v>164</v>
      </c>
      <c r="H45" s="285"/>
      <c r="I45" s="283" t="s">
        <v>9</v>
      </c>
      <c r="J45" s="285"/>
      <c r="K45" s="266" t="s">
        <v>4</v>
      </c>
      <c r="L45" s="267"/>
      <c r="M45" s="270"/>
      <c r="N45" s="271"/>
      <c r="O45" s="271"/>
      <c r="P45" s="271"/>
      <c r="Q45" s="271"/>
      <c r="R45" s="271"/>
      <c r="S45" s="271"/>
      <c r="T45" s="271"/>
      <c r="U45" s="271"/>
      <c r="V45" s="272"/>
      <c r="W45" s="253">
        <v>4</v>
      </c>
      <c r="X45" s="253">
        <v>0.28999999999999998</v>
      </c>
      <c r="Y45" s="43" t="s">
        <v>251</v>
      </c>
      <c r="Z45" s="245">
        <v>2464</v>
      </c>
      <c r="AA45" s="45" t="s">
        <v>89</v>
      </c>
      <c r="AB45" s="161" t="s">
        <v>91</v>
      </c>
      <c r="AC45" s="47"/>
      <c r="AD45" s="379">
        <f>(Z45*((100-AC4)/100))+(X45/W45*AC2)</f>
        <v>2464</v>
      </c>
      <c r="AE45" s="10">
        <f t="shared" si="0"/>
        <v>0</v>
      </c>
    </row>
    <row r="46" spans="1:32" ht="36" customHeight="1" thickBot="1">
      <c r="A46" s="289"/>
      <c r="B46" s="290"/>
      <c r="C46" s="291"/>
      <c r="D46" s="289"/>
      <c r="E46" s="290"/>
      <c r="F46" s="291"/>
      <c r="G46" s="289"/>
      <c r="H46" s="291"/>
      <c r="I46" s="289"/>
      <c r="J46" s="291"/>
      <c r="K46" s="308"/>
      <c r="L46" s="309"/>
      <c r="M46" s="312"/>
      <c r="N46" s="313"/>
      <c r="O46" s="313"/>
      <c r="P46" s="313"/>
      <c r="Q46" s="313"/>
      <c r="R46" s="313"/>
      <c r="S46" s="313"/>
      <c r="T46" s="313"/>
      <c r="U46" s="313"/>
      <c r="V46" s="314"/>
      <c r="W46" s="318"/>
      <c r="X46" s="318"/>
      <c r="Y46" s="79" t="s">
        <v>249</v>
      </c>
      <c r="Z46" s="382"/>
      <c r="AA46" s="48" t="s">
        <v>89</v>
      </c>
      <c r="AB46" s="46" t="s">
        <v>89</v>
      </c>
      <c r="AC46" s="47"/>
      <c r="AD46" s="239"/>
      <c r="AE46" s="10">
        <f>AD45*AC46</f>
        <v>0</v>
      </c>
    </row>
    <row r="47" spans="1:32" ht="42" customHeight="1" thickBot="1">
      <c r="A47" s="289"/>
      <c r="B47" s="290"/>
      <c r="C47" s="291"/>
      <c r="D47" s="289"/>
      <c r="E47" s="290"/>
      <c r="F47" s="291"/>
      <c r="G47" s="289"/>
      <c r="H47" s="291"/>
      <c r="I47" s="289"/>
      <c r="J47" s="291"/>
      <c r="K47" s="308"/>
      <c r="L47" s="309"/>
      <c r="M47" s="312"/>
      <c r="N47" s="313"/>
      <c r="O47" s="313"/>
      <c r="P47" s="313"/>
      <c r="Q47" s="313"/>
      <c r="R47" s="313"/>
      <c r="S47" s="313"/>
      <c r="T47" s="313"/>
      <c r="U47" s="313"/>
      <c r="V47" s="314"/>
      <c r="W47" s="318"/>
      <c r="X47" s="318"/>
      <c r="Y47" s="43" t="s">
        <v>248</v>
      </c>
      <c r="Z47" s="382"/>
      <c r="AA47" s="48" t="s">
        <v>89</v>
      </c>
      <c r="AB47" s="49" t="s">
        <v>91</v>
      </c>
      <c r="AC47" s="47"/>
      <c r="AD47" s="239"/>
      <c r="AE47" s="10">
        <f>AC47*AD45</f>
        <v>0</v>
      </c>
    </row>
    <row r="48" spans="1:32" ht="45" customHeight="1" thickBot="1">
      <c r="A48" s="289"/>
      <c r="B48" s="290"/>
      <c r="C48" s="291"/>
      <c r="D48" s="289"/>
      <c r="E48" s="290"/>
      <c r="F48" s="291"/>
      <c r="G48" s="289"/>
      <c r="H48" s="291"/>
      <c r="I48" s="289"/>
      <c r="J48" s="291"/>
      <c r="K48" s="308"/>
      <c r="L48" s="309"/>
      <c r="M48" s="312"/>
      <c r="N48" s="313"/>
      <c r="O48" s="313"/>
      <c r="P48" s="313"/>
      <c r="Q48" s="313"/>
      <c r="R48" s="313"/>
      <c r="S48" s="313"/>
      <c r="T48" s="313"/>
      <c r="U48" s="313"/>
      <c r="V48" s="314"/>
      <c r="W48" s="318"/>
      <c r="X48" s="318"/>
      <c r="Y48" s="79" t="s">
        <v>270</v>
      </c>
      <c r="Z48" s="382"/>
      <c r="AA48" s="48" t="s">
        <v>89</v>
      </c>
      <c r="AB48" s="49" t="s">
        <v>89</v>
      </c>
      <c r="AC48" s="47"/>
      <c r="AD48" s="239"/>
      <c r="AE48" s="10">
        <f>AD45*AC48</f>
        <v>0</v>
      </c>
    </row>
    <row r="49" spans="1:31" s="134" customFormat="1" ht="42.75" customHeight="1" thickBot="1">
      <c r="A49" s="289"/>
      <c r="B49" s="290"/>
      <c r="C49" s="291"/>
      <c r="D49" s="289"/>
      <c r="E49" s="290"/>
      <c r="F49" s="291"/>
      <c r="G49" s="289"/>
      <c r="H49" s="291"/>
      <c r="I49" s="289"/>
      <c r="J49" s="291"/>
      <c r="K49" s="308"/>
      <c r="L49" s="309"/>
      <c r="M49" s="312"/>
      <c r="N49" s="313"/>
      <c r="O49" s="313"/>
      <c r="P49" s="313"/>
      <c r="Q49" s="313"/>
      <c r="R49" s="313"/>
      <c r="S49" s="313"/>
      <c r="T49" s="313"/>
      <c r="U49" s="313"/>
      <c r="V49" s="314"/>
      <c r="W49" s="318"/>
      <c r="X49" s="318"/>
      <c r="Y49" s="79" t="s">
        <v>237</v>
      </c>
      <c r="Z49" s="382"/>
      <c r="AA49" s="66"/>
      <c r="AB49" s="49" t="s">
        <v>89</v>
      </c>
      <c r="AC49" s="47"/>
      <c r="AD49" s="239"/>
      <c r="AE49" s="10">
        <f>AC49*AD45</f>
        <v>0</v>
      </c>
    </row>
    <row r="50" spans="1:31" ht="42" customHeight="1" thickBot="1">
      <c r="A50" s="289"/>
      <c r="B50" s="290"/>
      <c r="C50" s="291"/>
      <c r="D50" s="289"/>
      <c r="E50" s="290"/>
      <c r="F50" s="291"/>
      <c r="G50" s="289"/>
      <c r="H50" s="291"/>
      <c r="I50" s="289"/>
      <c r="J50" s="291"/>
      <c r="K50" s="308"/>
      <c r="L50" s="309"/>
      <c r="M50" s="312"/>
      <c r="N50" s="313"/>
      <c r="O50" s="313"/>
      <c r="P50" s="313"/>
      <c r="Q50" s="313"/>
      <c r="R50" s="313"/>
      <c r="S50" s="313"/>
      <c r="T50" s="313"/>
      <c r="U50" s="313"/>
      <c r="V50" s="314"/>
      <c r="W50" s="318"/>
      <c r="X50" s="318"/>
      <c r="Y50" s="79" t="s">
        <v>269</v>
      </c>
      <c r="Z50" s="382"/>
      <c r="AA50" s="66" t="s">
        <v>92</v>
      </c>
      <c r="AB50" s="49" t="s">
        <v>92</v>
      </c>
      <c r="AC50" s="47"/>
      <c r="AD50" s="239"/>
      <c r="AE50" s="10">
        <f>AC50*AD45</f>
        <v>0</v>
      </c>
    </row>
    <row r="51" spans="1:31" ht="12.75" hidden="1" customHeight="1" thickBot="1">
      <c r="A51" s="292"/>
      <c r="B51" s="293"/>
      <c r="C51" s="294"/>
      <c r="D51" s="292"/>
      <c r="E51" s="293"/>
      <c r="F51" s="294"/>
      <c r="G51" s="292"/>
      <c r="H51" s="294"/>
      <c r="I51" s="292"/>
      <c r="J51" s="294"/>
      <c r="K51" s="364"/>
      <c r="L51" s="365"/>
      <c r="M51" s="380"/>
      <c r="N51" s="296"/>
      <c r="O51" s="296"/>
      <c r="P51" s="296"/>
      <c r="Q51" s="296"/>
      <c r="R51" s="296"/>
      <c r="S51" s="296"/>
      <c r="T51" s="296"/>
      <c r="U51" s="296"/>
      <c r="V51" s="381"/>
      <c r="W51" s="255"/>
      <c r="X51" s="255"/>
      <c r="Y51" s="78"/>
      <c r="Z51" s="382"/>
      <c r="AA51" s="42" t="s">
        <v>92</v>
      </c>
      <c r="AB51" s="40" t="s">
        <v>89</v>
      </c>
      <c r="AC51" s="25"/>
      <c r="AD51" s="357"/>
      <c r="AE51" s="10">
        <f t="shared" si="0"/>
        <v>0</v>
      </c>
    </row>
    <row r="52" spans="1:31" ht="57.75" customHeight="1" thickBot="1">
      <c r="A52" s="283" t="s">
        <v>19</v>
      </c>
      <c r="B52" s="284"/>
      <c r="C52" s="285"/>
      <c r="D52" s="283" t="s">
        <v>5</v>
      </c>
      <c r="E52" s="284"/>
      <c r="F52" s="285"/>
      <c r="G52" s="407" t="s">
        <v>165</v>
      </c>
      <c r="H52" s="408"/>
      <c r="I52" s="283" t="s">
        <v>9</v>
      </c>
      <c r="J52" s="285"/>
      <c r="K52" s="266" t="s">
        <v>4</v>
      </c>
      <c r="L52" s="267"/>
      <c r="M52" s="270"/>
      <c r="N52" s="271"/>
      <c r="O52" s="271"/>
      <c r="P52" s="271"/>
      <c r="Q52" s="271"/>
      <c r="R52" s="271"/>
      <c r="S52" s="271"/>
      <c r="T52" s="271"/>
      <c r="U52" s="271"/>
      <c r="V52" s="272"/>
      <c r="W52" s="253">
        <v>4</v>
      </c>
      <c r="X52" s="253">
        <v>0.28999999999999998</v>
      </c>
      <c r="Y52" s="69" t="s">
        <v>248</v>
      </c>
      <c r="Z52" s="245">
        <v>2625</v>
      </c>
      <c r="AA52" s="57" t="s">
        <v>92</v>
      </c>
      <c r="AB52" s="37" t="s">
        <v>92</v>
      </c>
      <c r="AC52" s="47"/>
      <c r="AD52" s="245">
        <f>(Z52*((100-AC4)/100))+(X52/W52*AC2)</f>
        <v>2625</v>
      </c>
      <c r="AE52" s="10">
        <f t="shared" ref="AE52:AE89" si="1">AC52*AD52</f>
        <v>0</v>
      </c>
    </row>
    <row r="53" spans="1:31" ht="55.5" customHeight="1" thickBot="1">
      <c r="A53" s="286"/>
      <c r="B53" s="287"/>
      <c r="C53" s="288"/>
      <c r="D53" s="286"/>
      <c r="E53" s="287"/>
      <c r="F53" s="288"/>
      <c r="G53" s="409"/>
      <c r="H53" s="410"/>
      <c r="I53" s="286"/>
      <c r="J53" s="288"/>
      <c r="K53" s="414"/>
      <c r="L53" s="415"/>
      <c r="M53" s="367"/>
      <c r="N53" s="368"/>
      <c r="O53" s="368"/>
      <c r="P53" s="368"/>
      <c r="Q53" s="368"/>
      <c r="R53" s="368"/>
      <c r="S53" s="368"/>
      <c r="T53" s="368"/>
      <c r="U53" s="368"/>
      <c r="V53" s="369"/>
      <c r="W53" s="413"/>
      <c r="X53" s="413"/>
      <c r="Y53" s="69" t="s">
        <v>193</v>
      </c>
      <c r="Z53" s="382"/>
      <c r="AA53" s="57"/>
      <c r="AB53" s="49" t="s">
        <v>92</v>
      </c>
      <c r="AC53" s="47"/>
      <c r="AD53" s="382"/>
      <c r="AE53" s="10">
        <f>AC53*AD52</f>
        <v>0</v>
      </c>
    </row>
    <row r="54" spans="1:31" ht="55.5" customHeight="1" thickBot="1">
      <c r="A54" s="286"/>
      <c r="B54" s="287"/>
      <c r="C54" s="288"/>
      <c r="D54" s="286"/>
      <c r="E54" s="287"/>
      <c r="F54" s="288"/>
      <c r="G54" s="409"/>
      <c r="H54" s="410"/>
      <c r="I54" s="286"/>
      <c r="J54" s="288"/>
      <c r="K54" s="414"/>
      <c r="L54" s="415"/>
      <c r="M54" s="367"/>
      <c r="N54" s="368"/>
      <c r="O54" s="368"/>
      <c r="P54" s="368"/>
      <c r="Q54" s="368"/>
      <c r="R54" s="368"/>
      <c r="S54" s="368"/>
      <c r="T54" s="368"/>
      <c r="U54" s="368"/>
      <c r="V54" s="369"/>
      <c r="W54" s="413"/>
      <c r="X54" s="413"/>
      <c r="Y54" s="69" t="s">
        <v>269</v>
      </c>
      <c r="Z54" s="382"/>
      <c r="AA54" s="57"/>
      <c r="AB54" s="49" t="s">
        <v>92</v>
      </c>
      <c r="AC54" s="47"/>
      <c r="AD54" s="382"/>
      <c r="AE54" s="10">
        <f>AC54*AD52</f>
        <v>0</v>
      </c>
    </row>
    <row r="55" spans="1:31" s="152" customFormat="1" ht="55.5" customHeight="1" thickBot="1">
      <c r="A55" s="286"/>
      <c r="B55" s="287"/>
      <c r="C55" s="288"/>
      <c r="D55" s="286"/>
      <c r="E55" s="287"/>
      <c r="F55" s="288"/>
      <c r="G55" s="409"/>
      <c r="H55" s="410"/>
      <c r="I55" s="286"/>
      <c r="J55" s="288"/>
      <c r="K55" s="414"/>
      <c r="L55" s="415"/>
      <c r="M55" s="367"/>
      <c r="N55" s="368"/>
      <c r="O55" s="368"/>
      <c r="P55" s="368"/>
      <c r="Q55" s="368"/>
      <c r="R55" s="368"/>
      <c r="S55" s="368"/>
      <c r="T55" s="368"/>
      <c r="U55" s="368"/>
      <c r="V55" s="369"/>
      <c r="W55" s="413"/>
      <c r="X55" s="413"/>
      <c r="Y55" s="69" t="s">
        <v>249</v>
      </c>
      <c r="Z55" s="382"/>
      <c r="AA55" s="57"/>
      <c r="AB55" s="49" t="s">
        <v>89</v>
      </c>
      <c r="AC55" s="47"/>
      <c r="AD55" s="382"/>
      <c r="AE55" s="10">
        <f>AC55*AD52</f>
        <v>0</v>
      </c>
    </row>
    <row r="56" spans="1:31" ht="62.25" customHeight="1" thickBot="1">
      <c r="A56" s="286"/>
      <c r="B56" s="287"/>
      <c r="C56" s="288"/>
      <c r="D56" s="286"/>
      <c r="E56" s="287"/>
      <c r="F56" s="288"/>
      <c r="G56" s="409"/>
      <c r="H56" s="410"/>
      <c r="I56" s="286"/>
      <c r="J56" s="288"/>
      <c r="K56" s="414"/>
      <c r="L56" s="415"/>
      <c r="M56" s="367"/>
      <c r="N56" s="368"/>
      <c r="O56" s="368"/>
      <c r="P56" s="368"/>
      <c r="Q56" s="368"/>
      <c r="R56" s="368"/>
      <c r="S56" s="368"/>
      <c r="T56" s="368"/>
      <c r="U56" s="368"/>
      <c r="V56" s="369"/>
      <c r="W56" s="413"/>
      <c r="X56" s="413"/>
      <c r="Y56" s="69" t="s">
        <v>271</v>
      </c>
      <c r="Z56" s="382"/>
      <c r="AA56" s="57"/>
      <c r="AB56" s="49" t="s">
        <v>92</v>
      </c>
      <c r="AC56" s="47"/>
      <c r="AD56" s="382"/>
      <c r="AE56" s="10">
        <f>AC56*AD52</f>
        <v>0</v>
      </c>
    </row>
    <row r="57" spans="1:31" s="138" customFormat="1" ht="55.5" customHeight="1" thickBot="1">
      <c r="A57" s="289"/>
      <c r="B57" s="290"/>
      <c r="C57" s="291"/>
      <c r="D57" s="289"/>
      <c r="E57" s="290"/>
      <c r="F57" s="291"/>
      <c r="G57" s="411"/>
      <c r="H57" s="412"/>
      <c r="I57" s="289"/>
      <c r="J57" s="291"/>
      <c r="K57" s="308"/>
      <c r="L57" s="309"/>
      <c r="M57" s="312"/>
      <c r="N57" s="313"/>
      <c r="O57" s="313"/>
      <c r="P57" s="313"/>
      <c r="Q57" s="313"/>
      <c r="R57" s="313"/>
      <c r="S57" s="313"/>
      <c r="T57" s="313"/>
      <c r="U57" s="313"/>
      <c r="V57" s="314"/>
      <c r="W57" s="318"/>
      <c r="X57" s="318"/>
      <c r="Y57" s="70" t="s">
        <v>237</v>
      </c>
      <c r="Z57" s="382"/>
      <c r="AA57" s="57"/>
      <c r="AB57" s="80" t="s">
        <v>89</v>
      </c>
      <c r="AC57" s="137"/>
      <c r="AD57" s="382"/>
      <c r="AE57" s="10">
        <f>AC57*AD52</f>
        <v>0</v>
      </c>
    </row>
    <row r="58" spans="1:31" ht="60.75" customHeight="1" thickBot="1">
      <c r="A58" s="236" t="s">
        <v>19</v>
      </c>
      <c r="B58" s="259"/>
      <c r="C58" s="237"/>
      <c r="D58" s="236" t="s">
        <v>5</v>
      </c>
      <c r="E58" s="259"/>
      <c r="F58" s="237"/>
      <c r="G58" s="406" t="s">
        <v>172</v>
      </c>
      <c r="H58" s="237"/>
      <c r="I58" s="236" t="s">
        <v>9</v>
      </c>
      <c r="J58" s="237"/>
      <c r="K58" s="366" t="s">
        <v>4</v>
      </c>
      <c r="L58" s="366"/>
      <c r="M58" s="358"/>
      <c r="N58" s="325"/>
      <c r="O58" s="325"/>
      <c r="P58" s="325"/>
      <c r="Q58" s="325"/>
      <c r="R58" s="325"/>
      <c r="S58" s="325"/>
      <c r="T58" s="325"/>
      <c r="U58" s="325"/>
      <c r="V58" s="359"/>
      <c r="W58" s="356">
        <v>4</v>
      </c>
      <c r="X58" s="356">
        <v>0.28999999999999998</v>
      </c>
      <c r="Y58" s="69" t="s">
        <v>260</v>
      </c>
      <c r="Z58" s="245">
        <v>3176</v>
      </c>
      <c r="AA58" s="45" t="s">
        <v>89</v>
      </c>
      <c r="AB58" s="46" t="s">
        <v>92</v>
      </c>
      <c r="AC58" s="47"/>
      <c r="AD58" s="430">
        <f>(Z58*((100-AC4)/100))+((X58/W58)*AC1)</f>
        <v>3176</v>
      </c>
      <c r="AE58" s="10">
        <f>AC58*AD58</f>
        <v>0</v>
      </c>
    </row>
    <row r="59" spans="1:31" ht="53.25" customHeight="1" thickBot="1">
      <c r="A59" s="238"/>
      <c r="B59" s="260"/>
      <c r="C59" s="239"/>
      <c r="D59" s="238"/>
      <c r="E59" s="260"/>
      <c r="F59" s="239"/>
      <c r="G59" s="238"/>
      <c r="H59" s="239"/>
      <c r="I59" s="238"/>
      <c r="J59" s="239"/>
      <c r="K59" s="366"/>
      <c r="L59" s="366"/>
      <c r="M59" s="360"/>
      <c r="N59" s="326"/>
      <c r="O59" s="326"/>
      <c r="P59" s="326"/>
      <c r="Q59" s="326"/>
      <c r="R59" s="326"/>
      <c r="S59" s="326"/>
      <c r="T59" s="326"/>
      <c r="U59" s="326"/>
      <c r="V59" s="361"/>
      <c r="W59" s="318"/>
      <c r="X59" s="318"/>
      <c r="Y59" s="69" t="s">
        <v>182</v>
      </c>
      <c r="Z59" s="382"/>
      <c r="AA59" s="48" t="s">
        <v>89</v>
      </c>
      <c r="AB59" s="46" t="s">
        <v>92</v>
      </c>
      <c r="AC59" s="47"/>
      <c r="AD59" s="430"/>
      <c r="AE59" s="10">
        <f>AC59*Z58</f>
        <v>0</v>
      </c>
    </row>
    <row r="60" spans="1:31" ht="48" customHeight="1" thickBot="1">
      <c r="A60" s="238"/>
      <c r="B60" s="260"/>
      <c r="C60" s="239"/>
      <c r="D60" s="238"/>
      <c r="E60" s="260"/>
      <c r="F60" s="239"/>
      <c r="G60" s="238"/>
      <c r="H60" s="239"/>
      <c r="I60" s="238"/>
      <c r="J60" s="239"/>
      <c r="K60" s="366"/>
      <c r="L60" s="366"/>
      <c r="M60" s="360"/>
      <c r="N60" s="326"/>
      <c r="O60" s="326"/>
      <c r="P60" s="326"/>
      <c r="Q60" s="326"/>
      <c r="R60" s="326"/>
      <c r="S60" s="326"/>
      <c r="T60" s="326"/>
      <c r="U60" s="326"/>
      <c r="V60" s="361"/>
      <c r="W60" s="318"/>
      <c r="X60" s="318"/>
      <c r="Y60" s="70" t="s">
        <v>106</v>
      </c>
      <c r="Z60" s="382"/>
      <c r="AA60" s="73" t="s">
        <v>92</v>
      </c>
      <c r="AB60" s="46" t="s">
        <v>92</v>
      </c>
      <c r="AC60" s="52"/>
      <c r="AD60" s="239"/>
      <c r="AE60" s="10">
        <f t="shared" si="1"/>
        <v>0</v>
      </c>
    </row>
    <row r="61" spans="1:31" ht="46.5" customHeight="1" thickBot="1">
      <c r="A61" s="283" t="s">
        <v>19</v>
      </c>
      <c r="B61" s="284"/>
      <c r="C61" s="285"/>
      <c r="D61" s="283" t="s">
        <v>5</v>
      </c>
      <c r="E61" s="284"/>
      <c r="F61" s="285"/>
      <c r="G61" s="402" t="s">
        <v>208</v>
      </c>
      <c r="H61" s="403"/>
      <c r="I61" s="283" t="s">
        <v>10</v>
      </c>
      <c r="J61" s="285"/>
      <c r="K61" s="266" t="s">
        <v>4</v>
      </c>
      <c r="L61" s="267"/>
      <c r="M61" s="270"/>
      <c r="N61" s="271"/>
      <c r="O61" s="271"/>
      <c r="P61" s="271"/>
      <c r="Q61" s="271"/>
      <c r="R61" s="271"/>
      <c r="S61" s="271"/>
      <c r="T61" s="271"/>
      <c r="U61" s="271"/>
      <c r="V61" s="272"/>
      <c r="W61" s="253">
        <v>6</v>
      </c>
      <c r="X61" s="253">
        <v>0.28999999999999998</v>
      </c>
      <c r="Y61" s="69" t="s">
        <v>212</v>
      </c>
      <c r="Z61" s="159">
        <v>1721</v>
      </c>
      <c r="AA61" s="45" t="s">
        <v>89</v>
      </c>
      <c r="AB61" s="162" t="s">
        <v>89</v>
      </c>
      <c r="AC61" s="47"/>
      <c r="AD61" s="160">
        <f>(Z61*((100-AC4)/100))+(X61/W61*AC2)</f>
        <v>1721</v>
      </c>
      <c r="AE61" s="10">
        <f t="shared" si="1"/>
        <v>0</v>
      </c>
    </row>
    <row r="62" spans="1:31" ht="45" customHeight="1" thickBot="1">
      <c r="A62" s="292"/>
      <c r="B62" s="293"/>
      <c r="C62" s="294"/>
      <c r="D62" s="292"/>
      <c r="E62" s="293"/>
      <c r="F62" s="294"/>
      <c r="G62" s="404"/>
      <c r="H62" s="405"/>
      <c r="I62" s="292"/>
      <c r="J62" s="294"/>
      <c r="K62" s="364"/>
      <c r="L62" s="365"/>
      <c r="M62" s="380"/>
      <c r="N62" s="296"/>
      <c r="O62" s="296"/>
      <c r="P62" s="296"/>
      <c r="Q62" s="296"/>
      <c r="R62" s="296"/>
      <c r="S62" s="296"/>
      <c r="T62" s="296"/>
      <c r="U62" s="296"/>
      <c r="V62" s="381"/>
      <c r="W62" s="255"/>
      <c r="X62" s="254"/>
      <c r="Y62" s="69" t="s">
        <v>275</v>
      </c>
      <c r="Z62" s="159">
        <v>1801</v>
      </c>
      <c r="AA62" s="45" t="s">
        <v>89</v>
      </c>
      <c r="AB62" s="162" t="s">
        <v>89</v>
      </c>
      <c r="AC62" s="47"/>
      <c r="AD62" s="160">
        <f>(Z62*((100-AC4)/100))</f>
        <v>1801</v>
      </c>
      <c r="AE62" s="10">
        <f>AC62*AD62</f>
        <v>0</v>
      </c>
    </row>
    <row r="63" spans="1:31" ht="39" customHeight="1" thickBot="1">
      <c r="A63" s="292"/>
      <c r="B63" s="293"/>
      <c r="C63" s="294"/>
      <c r="D63" s="292"/>
      <c r="E63" s="293"/>
      <c r="F63" s="294"/>
      <c r="G63" s="404"/>
      <c r="H63" s="405"/>
      <c r="I63" s="292"/>
      <c r="J63" s="294"/>
      <c r="K63" s="364"/>
      <c r="L63" s="365"/>
      <c r="M63" s="380"/>
      <c r="N63" s="296"/>
      <c r="O63" s="296"/>
      <c r="P63" s="296"/>
      <c r="Q63" s="296"/>
      <c r="R63" s="296"/>
      <c r="S63" s="296"/>
      <c r="T63" s="296"/>
      <c r="U63" s="296"/>
      <c r="V63" s="381"/>
      <c r="W63" s="255"/>
      <c r="X63" s="254"/>
      <c r="Y63" s="69" t="s">
        <v>276</v>
      </c>
      <c r="Z63" s="245">
        <v>1963</v>
      </c>
      <c r="AA63" s="45" t="s">
        <v>89</v>
      </c>
      <c r="AB63" s="139" t="s">
        <v>89</v>
      </c>
      <c r="AC63" s="47"/>
      <c r="AD63" s="237">
        <f>(Z63*(100-AC4)/100)</f>
        <v>1963</v>
      </c>
      <c r="AE63" s="10">
        <f t="shared" si="1"/>
        <v>0</v>
      </c>
    </row>
    <row r="64" spans="1:31" ht="37.5" customHeight="1" thickBot="1">
      <c r="A64" s="292"/>
      <c r="B64" s="293"/>
      <c r="C64" s="294"/>
      <c r="D64" s="292"/>
      <c r="E64" s="293"/>
      <c r="F64" s="294"/>
      <c r="G64" s="404"/>
      <c r="H64" s="405"/>
      <c r="I64" s="292"/>
      <c r="J64" s="294"/>
      <c r="K64" s="364"/>
      <c r="L64" s="365"/>
      <c r="M64" s="380"/>
      <c r="N64" s="296"/>
      <c r="O64" s="296"/>
      <c r="P64" s="296"/>
      <c r="Q64" s="296"/>
      <c r="R64" s="296"/>
      <c r="S64" s="296"/>
      <c r="T64" s="296"/>
      <c r="U64" s="296"/>
      <c r="V64" s="381"/>
      <c r="W64" s="255"/>
      <c r="X64" s="255"/>
      <c r="Y64" s="70" t="s">
        <v>277</v>
      </c>
      <c r="Z64" s="318"/>
      <c r="AA64" s="63" t="s">
        <v>89</v>
      </c>
      <c r="AB64" s="163" t="s">
        <v>89</v>
      </c>
      <c r="AC64" s="52"/>
      <c r="AD64" s="241"/>
      <c r="AE64" s="10">
        <f t="shared" si="1"/>
        <v>0</v>
      </c>
    </row>
    <row r="65" spans="1:31" ht="39.950000000000003" customHeight="1" thickBot="1">
      <c r="A65" s="283" t="s">
        <v>19</v>
      </c>
      <c r="B65" s="284"/>
      <c r="C65" s="285"/>
      <c r="D65" s="283" t="s">
        <v>5</v>
      </c>
      <c r="E65" s="284"/>
      <c r="F65" s="285"/>
      <c r="G65" s="402" t="s">
        <v>166</v>
      </c>
      <c r="H65" s="285"/>
      <c r="I65" s="283" t="s">
        <v>173</v>
      </c>
      <c r="J65" s="285"/>
      <c r="K65" s="266" t="s">
        <v>4</v>
      </c>
      <c r="L65" s="267"/>
      <c r="M65" s="270"/>
      <c r="N65" s="271"/>
      <c r="O65" s="271"/>
      <c r="P65" s="271"/>
      <c r="Q65" s="271"/>
      <c r="R65" s="271"/>
      <c r="S65" s="271"/>
      <c r="T65" s="271"/>
      <c r="U65" s="271"/>
      <c r="V65" s="272"/>
      <c r="W65" s="253">
        <v>2</v>
      </c>
      <c r="X65" s="253">
        <v>0.13</v>
      </c>
      <c r="Y65" s="69" t="s">
        <v>12</v>
      </c>
      <c r="Z65" s="245">
        <v>5434</v>
      </c>
      <c r="AA65" s="65" t="s">
        <v>90</v>
      </c>
      <c r="AB65" s="49" t="s">
        <v>92</v>
      </c>
      <c r="AC65" s="47"/>
      <c r="AD65" s="430">
        <f>(Z65*((100-AC4)/100))+(X65/W65*AC2)</f>
        <v>5434</v>
      </c>
      <c r="AE65" s="10">
        <f t="shared" si="1"/>
        <v>0</v>
      </c>
    </row>
    <row r="66" spans="1:31" ht="52.5" customHeight="1" thickBot="1">
      <c r="A66" s="292"/>
      <c r="B66" s="293"/>
      <c r="C66" s="294"/>
      <c r="D66" s="292"/>
      <c r="E66" s="293"/>
      <c r="F66" s="294"/>
      <c r="G66" s="292"/>
      <c r="H66" s="294"/>
      <c r="I66" s="292"/>
      <c r="J66" s="294"/>
      <c r="K66" s="364"/>
      <c r="L66" s="365"/>
      <c r="M66" s="380"/>
      <c r="N66" s="296"/>
      <c r="O66" s="296"/>
      <c r="P66" s="296"/>
      <c r="Q66" s="296"/>
      <c r="R66" s="296"/>
      <c r="S66" s="296"/>
      <c r="T66" s="296"/>
      <c r="U66" s="296"/>
      <c r="V66" s="381"/>
      <c r="W66" s="255"/>
      <c r="X66" s="255"/>
      <c r="Y66" s="70" t="s">
        <v>93</v>
      </c>
      <c r="Z66" s="382"/>
      <c r="AA66" s="63" t="s">
        <v>90</v>
      </c>
      <c r="AB66" s="80" t="s">
        <v>90</v>
      </c>
      <c r="AC66" s="52"/>
      <c r="AD66" s="239"/>
      <c r="AE66" s="10">
        <f>AC66*AD65</f>
        <v>0</v>
      </c>
    </row>
    <row r="67" spans="1:31" ht="51" customHeight="1" thickBot="1">
      <c r="A67" s="283" t="s">
        <v>19</v>
      </c>
      <c r="B67" s="284"/>
      <c r="C67" s="285"/>
      <c r="D67" s="283" t="s">
        <v>5</v>
      </c>
      <c r="E67" s="284"/>
      <c r="F67" s="285"/>
      <c r="G67" s="283" t="s">
        <v>6</v>
      </c>
      <c r="H67" s="285"/>
      <c r="I67" s="283" t="s">
        <v>8</v>
      </c>
      <c r="J67" s="285"/>
      <c r="K67" s="266" t="s">
        <v>4</v>
      </c>
      <c r="L67" s="267"/>
      <c r="M67" s="270"/>
      <c r="N67" s="271"/>
      <c r="O67" s="271"/>
      <c r="P67" s="271"/>
      <c r="Q67" s="271"/>
      <c r="R67" s="271"/>
      <c r="S67" s="271"/>
      <c r="T67" s="271"/>
      <c r="U67" s="271"/>
      <c r="V67" s="272"/>
      <c r="W67" s="253">
        <v>2</v>
      </c>
      <c r="X67" s="253">
        <v>0.23</v>
      </c>
      <c r="Y67" s="56" t="s">
        <v>193</v>
      </c>
      <c r="Z67" s="245">
        <v>4342</v>
      </c>
      <c r="AA67" s="57" t="s">
        <v>92</v>
      </c>
      <c r="AB67" s="139" t="s">
        <v>89</v>
      </c>
      <c r="AC67" s="67"/>
      <c r="AD67" s="430">
        <f>(Z67*((100-AC4)/100))+((X67/W67)*AC2)</f>
        <v>4342</v>
      </c>
      <c r="AE67" s="10">
        <f t="shared" si="1"/>
        <v>0</v>
      </c>
    </row>
    <row r="68" spans="1:31" ht="47.25" customHeight="1" thickBot="1">
      <c r="A68" s="383"/>
      <c r="B68" s="445"/>
      <c r="C68" s="384"/>
      <c r="D68" s="383"/>
      <c r="E68" s="445"/>
      <c r="F68" s="384"/>
      <c r="G68" s="383"/>
      <c r="H68" s="384"/>
      <c r="I68" s="383"/>
      <c r="J68" s="384"/>
      <c r="K68" s="268"/>
      <c r="L68" s="269"/>
      <c r="M68" s="273"/>
      <c r="N68" s="274"/>
      <c r="O68" s="274"/>
      <c r="P68" s="274"/>
      <c r="Q68" s="274"/>
      <c r="R68" s="274"/>
      <c r="S68" s="274"/>
      <c r="T68" s="274"/>
      <c r="U68" s="274"/>
      <c r="V68" s="275"/>
      <c r="W68" s="254"/>
      <c r="X68" s="254"/>
      <c r="Y68" s="54" t="s">
        <v>278</v>
      </c>
      <c r="Z68" s="382"/>
      <c r="AA68" s="58" t="s">
        <v>92</v>
      </c>
      <c r="AB68" s="139" t="s">
        <v>89</v>
      </c>
      <c r="AC68" s="67"/>
      <c r="AD68" s="239"/>
      <c r="AE68" s="10">
        <f>AC68*Z67</f>
        <v>0</v>
      </c>
    </row>
    <row r="69" spans="1:31" ht="54" customHeight="1" thickBot="1">
      <c r="A69" s="383"/>
      <c r="B69" s="445"/>
      <c r="C69" s="384"/>
      <c r="D69" s="383"/>
      <c r="E69" s="445"/>
      <c r="F69" s="384"/>
      <c r="G69" s="383"/>
      <c r="H69" s="384"/>
      <c r="I69" s="383"/>
      <c r="J69" s="384"/>
      <c r="K69" s="268"/>
      <c r="L69" s="269"/>
      <c r="M69" s="273"/>
      <c r="N69" s="274"/>
      <c r="O69" s="274"/>
      <c r="P69" s="274"/>
      <c r="Q69" s="274"/>
      <c r="R69" s="274"/>
      <c r="S69" s="274"/>
      <c r="T69" s="274"/>
      <c r="U69" s="274"/>
      <c r="V69" s="275"/>
      <c r="W69" s="254"/>
      <c r="X69" s="254"/>
      <c r="Y69" s="54" t="s">
        <v>211</v>
      </c>
      <c r="Z69" s="382"/>
      <c r="AA69" s="59" t="s">
        <v>89</v>
      </c>
      <c r="AB69" s="139" t="s">
        <v>89</v>
      </c>
      <c r="AC69" s="67"/>
      <c r="AD69" s="239"/>
      <c r="AE69" s="10">
        <f>AC69*AD67</f>
        <v>0</v>
      </c>
    </row>
    <row r="70" spans="1:31" ht="52.5" customHeight="1" thickBot="1">
      <c r="A70" s="292"/>
      <c r="B70" s="293"/>
      <c r="C70" s="294"/>
      <c r="D70" s="292"/>
      <c r="E70" s="293"/>
      <c r="F70" s="294"/>
      <c r="G70" s="292"/>
      <c r="H70" s="294"/>
      <c r="I70" s="292"/>
      <c r="J70" s="294"/>
      <c r="K70" s="364"/>
      <c r="L70" s="365"/>
      <c r="M70" s="380"/>
      <c r="N70" s="296"/>
      <c r="O70" s="296"/>
      <c r="P70" s="296"/>
      <c r="Q70" s="296"/>
      <c r="R70" s="296"/>
      <c r="S70" s="296"/>
      <c r="T70" s="296"/>
      <c r="U70" s="296"/>
      <c r="V70" s="381"/>
      <c r="W70" s="255"/>
      <c r="X70" s="255"/>
      <c r="Y70" s="54" t="s">
        <v>237</v>
      </c>
      <c r="Z70" s="382"/>
      <c r="AA70" s="60" t="s">
        <v>91</v>
      </c>
      <c r="AB70" s="139" t="s">
        <v>89</v>
      </c>
      <c r="AC70" s="67"/>
      <c r="AD70" s="239"/>
      <c r="AE70" s="10">
        <f>AC70*Z67</f>
        <v>0</v>
      </c>
    </row>
    <row r="71" spans="1:31" ht="24" customHeight="1" thickBot="1">
      <c r="A71" s="236" t="s">
        <v>19</v>
      </c>
      <c r="B71" s="325"/>
      <c r="C71" s="359"/>
      <c r="D71" s="236" t="s">
        <v>5</v>
      </c>
      <c r="E71" s="325"/>
      <c r="F71" s="359"/>
      <c r="G71" s="236" t="s">
        <v>177</v>
      </c>
      <c r="H71" s="359"/>
      <c r="I71" s="236" t="s">
        <v>8</v>
      </c>
      <c r="J71" s="359"/>
      <c r="K71" s="388" t="s">
        <v>4</v>
      </c>
      <c r="L71" s="389"/>
      <c r="M71" s="358"/>
      <c r="N71" s="325"/>
      <c r="O71" s="325"/>
      <c r="P71" s="325"/>
      <c r="Q71" s="325"/>
      <c r="R71" s="325"/>
      <c r="S71" s="325"/>
      <c r="T71" s="325"/>
      <c r="U71" s="325"/>
      <c r="V71" s="359"/>
      <c r="W71" s="356">
        <v>2</v>
      </c>
      <c r="X71" s="356">
        <v>0.23</v>
      </c>
      <c r="Y71" s="54" t="s">
        <v>196</v>
      </c>
      <c r="Z71" s="245">
        <v>4202</v>
      </c>
      <c r="AA71" s="83"/>
      <c r="AB71" s="46" t="s">
        <v>268</v>
      </c>
      <c r="AC71" s="47"/>
      <c r="AD71" s="497">
        <f>(Z71*((100-AC4)/100))+((X71/W71)*AC2)</f>
        <v>4202</v>
      </c>
      <c r="AE71" s="10">
        <f t="shared" si="1"/>
        <v>0</v>
      </c>
    </row>
    <row r="72" spans="1:31" ht="24" customHeight="1" thickBot="1">
      <c r="A72" s="360"/>
      <c r="B72" s="326"/>
      <c r="C72" s="361"/>
      <c r="D72" s="360"/>
      <c r="E72" s="326"/>
      <c r="F72" s="361"/>
      <c r="G72" s="360"/>
      <c r="H72" s="361"/>
      <c r="I72" s="360"/>
      <c r="J72" s="361"/>
      <c r="K72" s="390"/>
      <c r="L72" s="391"/>
      <c r="M72" s="360"/>
      <c r="N72" s="326"/>
      <c r="O72" s="326"/>
      <c r="P72" s="326"/>
      <c r="Q72" s="326"/>
      <c r="R72" s="326"/>
      <c r="S72" s="326"/>
      <c r="T72" s="326"/>
      <c r="U72" s="326"/>
      <c r="V72" s="361"/>
      <c r="W72" s="246"/>
      <c r="X72" s="246"/>
      <c r="Y72" s="54" t="s">
        <v>197</v>
      </c>
      <c r="Z72" s="246"/>
      <c r="AA72" s="84"/>
      <c r="AB72" s="46" t="s">
        <v>92</v>
      </c>
      <c r="AC72" s="47"/>
      <c r="AD72" s="498"/>
      <c r="AE72" s="10">
        <f t="shared" si="1"/>
        <v>0</v>
      </c>
    </row>
    <row r="73" spans="1:31" s="112" customFormat="1" ht="24" customHeight="1" thickBot="1">
      <c r="A73" s="360"/>
      <c r="B73" s="326"/>
      <c r="C73" s="361"/>
      <c r="D73" s="360"/>
      <c r="E73" s="326"/>
      <c r="F73" s="361"/>
      <c r="G73" s="360"/>
      <c r="H73" s="361"/>
      <c r="I73" s="360"/>
      <c r="J73" s="361"/>
      <c r="K73" s="390"/>
      <c r="L73" s="391"/>
      <c r="M73" s="360"/>
      <c r="N73" s="326"/>
      <c r="O73" s="326"/>
      <c r="P73" s="326"/>
      <c r="Q73" s="326"/>
      <c r="R73" s="326"/>
      <c r="S73" s="326"/>
      <c r="T73" s="326"/>
      <c r="U73" s="326"/>
      <c r="V73" s="361"/>
      <c r="W73" s="246"/>
      <c r="X73" s="246"/>
      <c r="Y73" s="86" t="s">
        <v>93</v>
      </c>
      <c r="Z73" s="246"/>
      <c r="AA73" s="84"/>
      <c r="AB73" s="132" t="s">
        <v>92</v>
      </c>
      <c r="AC73" s="111"/>
      <c r="AD73" s="498"/>
      <c r="AE73" s="10">
        <f>AC73*Z71</f>
        <v>0</v>
      </c>
    </row>
    <row r="74" spans="1:31" s="112" customFormat="1" ht="24" customHeight="1" thickBot="1">
      <c r="A74" s="360"/>
      <c r="B74" s="326"/>
      <c r="C74" s="361"/>
      <c r="D74" s="360"/>
      <c r="E74" s="326"/>
      <c r="F74" s="361"/>
      <c r="G74" s="360"/>
      <c r="H74" s="361"/>
      <c r="I74" s="360"/>
      <c r="J74" s="361"/>
      <c r="K74" s="390"/>
      <c r="L74" s="391"/>
      <c r="M74" s="360"/>
      <c r="N74" s="326"/>
      <c r="O74" s="326"/>
      <c r="P74" s="326"/>
      <c r="Q74" s="326"/>
      <c r="R74" s="326"/>
      <c r="S74" s="326"/>
      <c r="T74" s="326"/>
      <c r="U74" s="326"/>
      <c r="V74" s="361"/>
      <c r="W74" s="246"/>
      <c r="X74" s="246"/>
      <c r="Y74" s="86" t="s">
        <v>13</v>
      </c>
      <c r="Z74" s="246"/>
      <c r="AA74" s="84"/>
      <c r="AB74" s="132" t="s">
        <v>92</v>
      </c>
      <c r="AC74" s="111"/>
      <c r="AD74" s="498"/>
      <c r="AE74" s="10">
        <f t="shared" si="1"/>
        <v>0</v>
      </c>
    </row>
    <row r="75" spans="1:31" ht="30" customHeight="1" thickBot="1">
      <c r="A75" s="360"/>
      <c r="B75" s="326"/>
      <c r="C75" s="361"/>
      <c r="D75" s="360"/>
      <c r="E75" s="326"/>
      <c r="F75" s="361"/>
      <c r="G75" s="360"/>
      <c r="H75" s="361"/>
      <c r="I75" s="360"/>
      <c r="J75" s="361"/>
      <c r="K75" s="390"/>
      <c r="L75" s="391"/>
      <c r="M75" s="360"/>
      <c r="N75" s="326"/>
      <c r="O75" s="326"/>
      <c r="P75" s="326"/>
      <c r="Q75" s="326"/>
      <c r="R75" s="326"/>
      <c r="S75" s="326"/>
      <c r="T75" s="326"/>
      <c r="U75" s="326"/>
      <c r="V75" s="361"/>
      <c r="W75" s="246"/>
      <c r="X75" s="246"/>
      <c r="Y75" s="86" t="s">
        <v>189</v>
      </c>
      <c r="Z75" s="246"/>
      <c r="AA75" s="85"/>
      <c r="AB75" s="46" t="s">
        <v>92</v>
      </c>
      <c r="AC75" s="52"/>
      <c r="AD75" s="498"/>
      <c r="AE75" s="10">
        <f>AC75*AD71</f>
        <v>0</v>
      </c>
    </row>
    <row r="76" spans="1:31" ht="34.5" customHeight="1" thickBot="1">
      <c r="A76" s="283" t="s">
        <v>19</v>
      </c>
      <c r="B76" s="284"/>
      <c r="C76" s="285"/>
      <c r="D76" s="283" t="s">
        <v>5</v>
      </c>
      <c r="E76" s="284"/>
      <c r="F76" s="285"/>
      <c r="G76" s="283" t="s">
        <v>167</v>
      </c>
      <c r="H76" s="285"/>
      <c r="I76" s="283" t="s">
        <v>7</v>
      </c>
      <c r="J76" s="285"/>
      <c r="K76" s="266" t="s">
        <v>4</v>
      </c>
      <c r="L76" s="267"/>
      <c r="M76" s="270"/>
      <c r="N76" s="271"/>
      <c r="O76" s="271"/>
      <c r="P76" s="271"/>
      <c r="Q76" s="271"/>
      <c r="R76" s="271"/>
      <c r="S76" s="271"/>
      <c r="T76" s="271"/>
      <c r="U76" s="271"/>
      <c r="V76" s="272"/>
      <c r="W76" s="253">
        <v>2</v>
      </c>
      <c r="X76" s="253">
        <v>0.23</v>
      </c>
      <c r="Y76" s="56" t="s">
        <v>192</v>
      </c>
      <c r="Z76" s="245">
        <v>3110</v>
      </c>
      <c r="AA76" s="57" t="s">
        <v>92</v>
      </c>
      <c r="AB76" s="46" t="s">
        <v>92</v>
      </c>
      <c r="AC76" s="47"/>
      <c r="AD76" s="245">
        <f>(Z76*((100-AC4)/100))+((X76/W76)*AC2)</f>
        <v>3110</v>
      </c>
      <c r="AE76" s="10">
        <f t="shared" si="1"/>
        <v>0</v>
      </c>
    </row>
    <row r="77" spans="1:31" ht="32.25" customHeight="1" thickBot="1">
      <c r="A77" s="383"/>
      <c r="B77" s="445"/>
      <c r="C77" s="384"/>
      <c r="D77" s="383"/>
      <c r="E77" s="445"/>
      <c r="F77" s="384"/>
      <c r="G77" s="383"/>
      <c r="H77" s="384"/>
      <c r="I77" s="383"/>
      <c r="J77" s="384"/>
      <c r="K77" s="268"/>
      <c r="L77" s="269"/>
      <c r="M77" s="273"/>
      <c r="N77" s="274"/>
      <c r="O77" s="274"/>
      <c r="P77" s="274"/>
      <c r="Q77" s="274"/>
      <c r="R77" s="274"/>
      <c r="S77" s="274"/>
      <c r="T77" s="274"/>
      <c r="U77" s="274"/>
      <c r="V77" s="275"/>
      <c r="W77" s="254"/>
      <c r="X77" s="254"/>
      <c r="Y77" s="56" t="s">
        <v>155</v>
      </c>
      <c r="Z77" s="382"/>
      <c r="AA77" s="58" t="s">
        <v>92</v>
      </c>
      <c r="AB77" s="46" t="s">
        <v>92</v>
      </c>
      <c r="AC77" s="47"/>
      <c r="AD77" s="318"/>
      <c r="AE77" s="10">
        <f>AC77*AD76</f>
        <v>0</v>
      </c>
    </row>
    <row r="78" spans="1:31" ht="33" customHeight="1" thickBot="1">
      <c r="A78" s="383"/>
      <c r="B78" s="445"/>
      <c r="C78" s="384"/>
      <c r="D78" s="383"/>
      <c r="E78" s="445"/>
      <c r="F78" s="384"/>
      <c r="G78" s="383"/>
      <c r="H78" s="384"/>
      <c r="I78" s="383"/>
      <c r="J78" s="384"/>
      <c r="K78" s="268"/>
      <c r="L78" s="269"/>
      <c r="M78" s="273"/>
      <c r="N78" s="274"/>
      <c r="O78" s="274"/>
      <c r="P78" s="274"/>
      <c r="Q78" s="274"/>
      <c r="R78" s="274"/>
      <c r="S78" s="274"/>
      <c r="T78" s="274"/>
      <c r="U78" s="274"/>
      <c r="V78" s="275"/>
      <c r="W78" s="254"/>
      <c r="X78" s="254"/>
      <c r="Y78" s="56" t="s">
        <v>195</v>
      </c>
      <c r="Z78" s="382"/>
      <c r="AA78" s="59" t="s">
        <v>89</v>
      </c>
      <c r="AB78" s="132" t="s">
        <v>92</v>
      </c>
      <c r="AC78" s="47"/>
      <c r="AD78" s="318"/>
      <c r="AE78" s="10">
        <f>AC78*Z76</f>
        <v>0</v>
      </c>
    </row>
    <row r="79" spans="1:31" ht="39.950000000000003" customHeight="1" thickBot="1">
      <c r="A79" s="292"/>
      <c r="B79" s="293"/>
      <c r="C79" s="294"/>
      <c r="D79" s="292"/>
      <c r="E79" s="293"/>
      <c r="F79" s="294"/>
      <c r="G79" s="292"/>
      <c r="H79" s="294"/>
      <c r="I79" s="292"/>
      <c r="J79" s="294"/>
      <c r="K79" s="364"/>
      <c r="L79" s="365"/>
      <c r="M79" s="380"/>
      <c r="N79" s="296"/>
      <c r="O79" s="296"/>
      <c r="P79" s="296"/>
      <c r="Q79" s="296"/>
      <c r="R79" s="296"/>
      <c r="S79" s="296"/>
      <c r="T79" s="296"/>
      <c r="U79" s="296"/>
      <c r="V79" s="381"/>
      <c r="W79" s="255"/>
      <c r="X79" s="255"/>
      <c r="Y79" s="56" t="s">
        <v>179</v>
      </c>
      <c r="Z79" s="382"/>
      <c r="AA79" s="81"/>
      <c r="AB79" s="46" t="s">
        <v>92</v>
      </c>
      <c r="AC79" s="47"/>
      <c r="AD79" s="318"/>
      <c r="AE79" s="10">
        <f t="shared" si="1"/>
        <v>0</v>
      </c>
    </row>
    <row r="80" spans="1:31" ht="27" customHeight="1" thickBot="1">
      <c r="A80" s="292"/>
      <c r="B80" s="293"/>
      <c r="C80" s="294"/>
      <c r="D80" s="292"/>
      <c r="E80" s="293"/>
      <c r="F80" s="294"/>
      <c r="G80" s="292"/>
      <c r="H80" s="294"/>
      <c r="I80" s="292"/>
      <c r="J80" s="294"/>
      <c r="K80" s="364"/>
      <c r="L80" s="365"/>
      <c r="M80" s="380"/>
      <c r="N80" s="296"/>
      <c r="O80" s="296"/>
      <c r="P80" s="296"/>
      <c r="Q80" s="296"/>
      <c r="R80" s="296"/>
      <c r="S80" s="296"/>
      <c r="T80" s="296"/>
      <c r="U80" s="296"/>
      <c r="V80" s="381"/>
      <c r="W80" s="255"/>
      <c r="X80" s="255"/>
      <c r="Y80" s="54" t="s">
        <v>156</v>
      </c>
      <c r="Z80" s="382"/>
      <c r="AA80" s="60" t="s">
        <v>91</v>
      </c>
      <c r="AB80" s="46" t="s">
        <v>92</v>
      </c>
      <c r="AC80" s="47"/>
      <c r="AD80" s="318"/>
      <c r="AE80" s="10">
        <f t="shared" si="1"/>
        <v>0</v>
      </c>
    </row>
    <row r="81" spans="1:31" ht="24.75" customHeight="1" thickBot="1">
      <c r="A81" s="292"/>
      <c r="B81" s="293"/>
      <c r="C81" s="294"/>
      <c r="D81" s="292"/>
      <c r="E81" s="293"/>
      <c r="F81" s="294"/>
      <c r="G81" s="292"/>
      <c r="H81" s="294"/>
      <c r="I81" s="292"/>
      <c r="J81" s="294"/>
      <c r="K81" s="364"/>
      <c r="L81" s="365"/>
      <c r="M81" s="380"/>
      <c r="N81" s="296"/>
      <c r="O81" s="296"/>
      <c r="P81" s="296"/>
      <c r="Q81" s="296"/>
      <c r="R81" s="296"/>
      <c r="S81" s="296"/>
      <c r="T81" s="296"/>
      <c r="U81" s="296"/>
      <c r="V81" s="381"/>
      <c r="W81" s="255"/>
      <c r="X81" s="255"/>
      <c r="Y81" s="54" t="s">
        <v>198</v>
      </c>
      <c r="Z81" s="382"/>
      <c r="AA81" s="81" t="s">
        <v>90</v>
      </c>
      <c r="AB81" s="113" t="s">
        <v>92</v>
      </c>
      <c r="AC81" s="47"/>
      <c r="AD81" s="318"/>
      <c r="AE81" s="10">
        <f t="shared" si="1"/>
        <v>0</v>
      </c>
    </row>
    <row r="82" spans="1:31" ht="27.75" hidden="1" customHeight="1" thickBot="1">
      <c r="A82" s="385"/>
      <c r="B82" s="429"/>
      <c r="C82" s="386"/>
      <c r="D82" s="385"/>
      <c r="E82" s="429"/>
      <c r="F82" s="386"/>
      <c r="G82" s="385"/>
      <c r="H82" s="386"/>
      <c r="I82" s="385"/>
      <c r="J82" s="386"/>
      <c r="K82" s="310"/>
      <c r="L82" s="311"/>
      <c r="M82" s="315"/>
      <c r="N82" s="316"/>
      <c r="O82" s="316"/>
      <c r="P82" s="316"/>
      <c r="Q82" s="316"/>
      <c r="R82" s="316"/>
      <c r="S82" s="316"/>
      <c r="T82" s="316"/>
      <c r="U82" s="316"/>
      <c r="V82" s="317"/>
      <c r="W82" s="319"/>
      <c r="X82" s="319"/>
      <c r="Y82" s="82" t="s">
        <v>122</v>
      </c>
      <c r="Z82" s="387"/>
      <c r="AA82" s="81" t="s">
        <v>90</v>
      </c>
      <c r="AB82" s="41" t="s">
        <v>89</v>
      </c>
      <c r="AC82" s="53"/>
      <c r="AD82" s="357"/>
      <c r="AE82" s="10">
        <f t="shared" si="1"/>
        <v>0</v>
      </c>
    </row>
    <row r="83" spans="1:31" ht="18" customHeight="1" thickBot="1">
      <c r="A83" s="495" t="s">
        <v>244</v>
      </c>
      <c r="B83" s="496"/>
      <c r="C83" s="496"/>
      <c r="D83" s="496"/>
      <c r="E83" s="496"/>
      <c r="F83" s="496"/>
      <c r="G83" s="496"/>
      <c r="H83" s="496"/>
      <c r="I83" s="496"/>
      <c r="J83" s="496"/>
      <c r="K83" s="496"/>
      <c r="L83" s="496"/>
      <c r="M83" s="496"/>
      <c r="N83" s="496"/>
      <c r="O83" s="496"/>
      <c r="P83" s="496"/>
      <c r="Q83" s="496"/>
      <c r="R83" s="496"/>
      <c r="S83" s="496"/>
      <c r="T83" s="496"/>
      <c r="U83" s="496"/>
      <c r="V83" s="496"/>
      <c r="W83" s="496"/>
      <c r="X83" s="496"/>
      <c r="Y83" s="499"/>
      <c r="Z83" s="496"/>
      <c r="AA83" s="257"/>
      <c r="AB83" s="499"/>
      <c r="AC83" s="499"/>
      <c r="AD83" s="301"/>
      <c r="AE83" s="10">
        <f t="shared" si="1"/>
        <v>0</v>
      </c>
    </row>
    <row r="84" spans="1:31" ht="23.25" customHeight="1" thickBot="1">
      <c r="A84" s="283" t="s">
        <v>148</v>
      </c>
      <c r="B84" s="284"/>
      <c r="C84" s="285"/>
      <c r="D84" s="283" t="s">
        <v>114</v>
      </c>
      <c r="E84" s="284"/>
      <c r="F84" s="285"/>
      <c r="G84" s="283"/>
      <c r="H84" s="285"/>
      <c r="I84" s="406" t="s">
        <v>42</v>
      </c>
      <c r="J84" s="422"/>
      <c r="K84" s="266" t="s">
        <v>4</v>
      </c>
      <c r="L84" s="267"/>
      <c r="M84" s="270"/>
      <c r="N84" s="271"/>
      <c r="O84" s="271"/>
      <c r="P84" s="271"/>
      <c r="Q84" s="271"/>
      <c r="R84" s="271"/>
      <c r="S84" s="271"/>
      <c r="T84" s="271"/>
      <c r="U84" s="271"/>
      <c r="V84" s="272"/>
      <c r="W84" s="253">
        <v>1</v>
      </c>
      <c r="X84" s="253">
        <v>2.8000000000000001E-2</v>
      </c>
      <c r="Y84" s="43" t="s">
        <v>149</v>
      </c>
      <c r="Z84" s="245">
        <v>2179</v>
      </c>
      <c r="AA84" s="45" t="s">
        <v>89</v>
      </c>
      <c r="AB84" s="49" t="s">
        <v>89</v>
      </c>
      <c r="AC84" s="47"/>
      <c r="AD84" s="379">
        <f>(Z84*((100-AC4)/100))+(X84/W84*AC2)</f>
        <v>2179</v>
      </c>
      <c r="AE84" s="10">
        <f t="shared" si="1"/>
        <v>0</v>
      </c>
    </row>
    <row r="85" spans="1:31" ht="23.25" customHeight="1" thickBot="1">
      <c r="A85" s="289"/>
      <c r="B85" s="290"/>
      <c r="C85" s="291"/>
      <c r="D85" s="289"/>
      <c r="E85" s="290"/>
      <c r="F85" s="291"/>
      <c r="G85" s="289"/>
      <c r="H85" s="291"/>
      <c r="I85" s="423"/>
      <c r="J85" s="424"/>
      <c r="K85" s="308"/>
      <c r="L85" s="309"/>
      <c r="M85" s="312"/>
      <c r="N85" s="313"/>
      <c r="O85" s="313"/>
      <c r="P85" s="313"/>
      <c r="Q85" s="313"/>
      <c r="R85" s="313"/>
      <c r="S85" s="313"/>
      <c r="T85" s="313"/>
      <c r="U85" s="313"/>
      <c r="V85" s="314"/>
      <c r="W85" s="318"/>
      <c r="X85" s="318"/>
      <c r="Y85" s="43" t="s">
        <v>93</v>
      </c>
      <c r="Z85" s="382"/>
      <c r="AA85" s="48" t="s">
        <v>89</v>
      </c>
      <c r="AB85" s="49" t="s">
        <v>89</v>
      </c>
      <c r="AC85" s="47"/>
      <c r="AD85" s="239"/>
      <c r="AE85" s="10">
        <f>AC85*AD84</f>
        <v>0</v>
      </c>
    </row>
    <row r="86" spans="1:31" ht="22.5" customHeight="1" thickBot="1">
      <c r="A86" s="289"/>
      <c r="B86" s="290"/>
      <c r="C86" s="291"/>
      <c r="D86" s="289"/>
      <c r="E86" s="290"/>
      <c r="F86" s="291"/>
      <c r="G86" s="289"/>
      <c r="H86" s="291"/>
      <c r="I86" s="423"/>
      <c r="J86" s="424"/>
      <c r="K86" s="308"/>
      <c r="L86" s="309"/>
      <c r="M86" s="312"/>
      <c r="N86" s="313"/>
      <c r="O86" s="313"/>
      <c r="P86" s="313"/>
      <c r="Q86" s="313"/>
      <c r="R86" s="313"/>
      <c r="S86" s="313"/>
      <c r="T86" s="313"/>
      <c r="U86" s="313"/>
      <c r="V86" s="314"/>
      <c r="W86" s="318"/>
      <c r="X86" s="318"/>
      <c r="Y86" s="43" t="s">
        <v>21</v>
      </c>
      <c r="Z86" s="382"/>
      <c r="AA86" s="48" t="s">
        <v>89</v>
      </c>
      <c r="AB86" s="49" t="s">
        <v>89</v>
      </c>
      <c r="AC86" s="47"/>
      <c r="AD86" s="239"/>
      <c r="AE86" s="10">
        <f>AC86*AD84</f>
        <v>0</v>
      </c>
    </row>
    <row r="87" spans="1:31" ht="24" customHeight="1" thickBot="1">
      <c r="A87" s="289"/>
      <c r="B87" s="290"/>
      <c r="C87" s="291"/>
      <c r="D87" s="289"/>
      <c r="E87" s="290"/>
      <c r="F87" s="291"/>
      <c r="G87" s="289"/>
      <c r="H87" s="291"/>
      <c r="I87" s="423"/>
      <c r="J87" s="424"/>
      <c r="K87" s="308"/>
      <c r="L87" s="309"/>
      <c r="M87" s="312"/>
      <c r="N87" s="313"/>
      <c r="O87" s="313"/>
      <c r="P87" s="313"/>
      <c r="Q87" s="313"/>
      <c r="R87" s="313"/>
      <c r="S87" s="313"/>
      <c r="T87" s="313"/>
      <c r="U87" s="313"/>
      <c r="V87" s="314"/>
      <c r="W87" s="318"/>
      <c r="X87" s="318"/>
      <c r="Y87" s="43" t="s">
        <v>13</v>
      </c>
      <c r="Z87" s="382"/>
      <c r="AA87" s="48" t="s">
        <v>89</v>
      </c>
      <c r="AB87" s="49" t="s">
        <v>89</v>
      </c>
      <c r="AC87" s="47"/>
      <c r="AD87" s="239"/>
      <c r="AE87" s="10">
        <f>AC87*AD84</f>
        <v>0</v>
      </c>
    </row>
    <row r="88" spans="1:31" ht="24.75" customHeight="1" thickBot="1">
      <c r="A88" s="292"/>
      <c r="B88" s="293"/>
      <c r="C88" s="294"/>
      <c r="D88" s="292"/>
      <c r="E88" s="293"/>
      <c r="F88" s="294"/>
      <c r="G88" s="292"/>
      <c r="H88" s="294"/>
      <c r="I88" s="423"/>
      <c r="J88" s="424"/>
      <c r="K88" s="364"/>
      <c r="L88" s="365"/>
      <c r="M88" s="315"/>
      <c r="N88" s="316"/>
      <c r="O88" s="316"/>
      <c r="P88" s="316"/>
      <c r="Q88" s="316"/>
      <c r="R88" s="316"/>
      <c r="S88" s="316"/>
      <c r="T88" s="316"/>
      <c r="U88" s="316"/>
      <c r="V88" s="317"/>
      <c r="W88" s="255"/>
      <c r="X88" s="255"/>
      <c r="Y88" s="89" t="s">
        <v>107</v>
      </c>
      <c r="Z88" s="382"/>
      <c r="AA88" s="42" t="s">
        <v>92</v>
      </c>
      <c r="AB88" s="80" t="s">
        <v>89</v>
      </c>
      <c r="AC88" s="52"/>
      <c r="AD88" s="241"/>
      <c r="AE88" s="10">
        <f>AC88*AD84</f>
        <v>0</v>
      </c>
    </row>
    <row r="89" spans="1:31" ht="18" customHeight="1" thickBot="1">
      <c r="A89" s="495" t="s">
        <v>23</v>
      </c>
      <c r="B89" s="496"/>
      <c r="C89" s="496"/>
      <c r="D89" s="496"/>
      <c r="E89" s="496"/>
      <c r="F89" s="496"/>
      <c r="G89" s="496"/>
      <c r="H89" s="496"/>
      <c r="I89" s="496"/>
      <c r="J89" s="496"/>
      <c r="K89" s="496"/>
      <c r="L89" s="496"/>
      <c r="M89" s="499"/>
      <c r="N89" s="499"/>
      <c r="O89" s="499"/>
      <c r="P89" s="499"/>
      <c r="Q89" s="499"/>
      <c r="R89" s="499"/>
      <c r="S89" s="499"/>
      <c r="T89" s="499"/>
      <c r="U89" s="499"/>
      <c r="V89" s="499"/>
      <c r="W89" s="496"/>
      <c r="X89" s="496"/>
      <c r="Y89" s="496"/>
      <c r="Z89" s="496"/>
      <c r="AA89" s="257"/>
      <c r="AB89" s="496"/>
      <c r="AC89" s="496"/>
      <c r="AD89" s="258"/>
      <c r="AE89" s="10">
        <f t="shared" si="1"/>
        <v>0</v>
      </c>
    </row>
    <row r="90" spans="1:31" ht="30" customHeight="1" thickBot="1">
      <c r="A90" s="238" t="s">
        <v>41</v>
      </c>
      <c r="B90" s="260"/>
      <c r="C90" s="239"/>
      <c r="D90" s="238" t="s">
        <v>5</v>
      </c>
      <c r="E90" s="260"/>
      <c r="F90" s="239"/>
      <c r="G90" s="423" t="s">
        <v>158</v>
      </c>
      <c r="H90" s="424"/>
      <c r="I90" s="423"/>
      <c r="J90" s="424"/>
      <c r="K90" s="390" t="s">
        <v>4</v>
      </c>
      <c r="L90" s="391"/>
      <c r="M90" s="326"/>
      <c r="N90" s="326"/>
      <c r="O90" s="326"/>
      <c r="P90" s="326"/>
      <c r="Q90" s="326"/>
      <c r="R90" s="326"/>
      <c r="S90" s="326"/>
      <c r="T90" s="326"/>
      <c r="U90" s="326"/>
      <c r="V90" s="326"/>
      <c r="W90" s="318">
        <v>1</v>
      </c>
      <c r="X90" s="318">
        <v>7.0000000000000007E-2</v>
      </c>
      <c r="Y90" s="64" t="s">
        <v>159</v>
      </c>
      <c r="Z90" s="528">
        <v>2800</v>
      </c>
      <c r="AA90" s="45" t="s">
        <v>89</v>
      </c>
      <c r="AB90" s="90" t="s">
        <v>91</v>
      </c>
      <c r="AC90" s="34"/>
      <c r="AD90" s="245">
        <f>(Z90*((100-AC4)/100))+(X90/W90*AC2)</f>
        <v>2800</v>
      </c>
      <c r="AE90" s="10">
        <f t="shared" ref="AE90:AE105" si="2">AC90*AD90</f>
        <v>0</v>
      </c>
    </row>
    <row r="91" spans="1:31" ht="36.75" customHeight="1" thickBot="1">
      <c r="A91" s="238"/>
      <c r="B91" s="260"/>
      <c r="C91" s="239"/>
      <c r="D91" s="238"/>
      <c r="E91" s="260"/>
      <c r="F91" s="239"/>
      <c r="G91" s="423"/>
      <c r="H91" s="424"/>
      <c r="I91" s="423"/>
      <c r="J91" s="424"/>
      <c r="K91" s="390"/>
      <c r="L91" s="391"/>
      <c r="M91" s="326"/>
      <c r="N91" s="326"/>
      <c r="O91" s="326"/>
      <c r="P91" s="326"/>
      <c r="Q91" s="326"/>
      <c r="R91" s="326"/>
      <c r="S91" s="326"/>
      <c r="T91" s="326"/>
      <c r="U91" s="326"/>
      <c r="V91" s="326"/>
      <c r="W91" s="318"/>
      <c r="X91" s="318"/>
      <c r="Y91" s="43" t="s">
        <v>149</v>
      </c>
      <c r="Z91" s="528"/>
      <c r="AA91" s="48" t="s">
        <v>89</v>
      </c>
      <c r="AB91" s="46" t="s">
        <v>92</v>
      </c>
      <c r="AC91" s="47"/>
      <c r="AD91" s="382"/>
      <c r="AE91" s="10">
        <f t="shared" si="2"/>
        <v>0</v>
      </c>
    </row>
    <row r="92" spans="1:31" ht="42" customHeight="1" thickBot="1">
      <c r="A92" s="238"/>
      <c r="B92" s="260"/>
      <c r="C92" s="239"/>
      <c r="D92" s="238"/>
      <c r="E92" s="260"/>
      <c r="F92" s="239"/>
      <c r="G92" s="423"/>
      <c r="H92" s="424"/>
      <c r="I92" s="423"/>
      <c r="J92" s="424"/>
      <c r="K92" s="390"/>
      <c r="L92" s="391"/>
      <c r="M92" s="326"/>
      <c r="N92" s="326"/>
      <c r="O92" s="326"/>
      <c r="P92" s="326"/>
      <c r="Q92" s="326"/>
      <c r="R92" s="326"/>
      <c r="S92" s="326"/>
      <c r="T92" s="326"/>
      <c r="U92" s="326"/>
      <c r="V92" s="326"/>
      <c r="W92" s="318"/>
      <c r="X92" s="318"/>
      <c r="Y92" s="43" t="s">
        <v>181</v>
      </c>
      <c r="Z92" s="528"/>
      <c r="AA92" s="42" t="s">
        <v>92</v>
      </c>
      <c r="AB92" s="46" t="s">
        <v>91</v>
      </c>
      <c r="AC92" s="47"/>
      <c r="AD92" s="382"/>
      <c r="AE92" s="10">
        <f>AC92*AD90</f>
        <v>0</v>
      </c>
    </row>
    <row r="93" spans="1:31" ht="41.25" customHeight="1" thickBot="1">
      <c r="A93" s="238"/>
      <c r="B93" s="260"/>
      <c r="C93" s="239"/>
      <c r="D93" s="238"/>
      <c r="E93" s="260"/>
      <c r="F93" s="239"/>
      <c r="G93" s="423"/>
      <c r="H93" s="424"/>
      <c r="I93" s="423"/>
      <c r="J93" s="424"/>
      <c r="K93" s="390"/>
      <c r="L93" s="391"/>
      <c r="M93" s="326"/>
      <c r="N93" s="326"/>
      <c r="O93" s="326"/>
      <c r="P93" s="326"/>
      <c r="Q93" s="326"/>
      <c r="R93" s="326"/>
      <c r="S93" s="326"/>
      <c r="T93" s="326"/>
      <c r="U93" s="326"/>
      <c r="V93" s="326"/>
      <c r="W93" s="318"/>
      <c r="X93" s="318"/>
      <c r="Y93" s="44" t="s">
        <v>186</v>
      </c>
      <c r="Z93" s="528"/>
      <c r="AA93" s="42"/>
      <c r="AB93" s="46" t="s">
        <v>91</v>
      </c>
      <c r="AC93" s="47"/>
      <c r="AD93" s="382"/>
      <c r="AE93" s="10">
        <f>AC93*AD90</f>
        <v>0</v>
      </c>
    </row>
    <row r="94" spans="1:31" ht="44.25" customHeight="1" thickBot="1">
      <c r="A94" s="238"/>
      <c r="B94" s="260"/>
      <c r="C94" s="239"/>
      <c r="D94" s="238"/>
      <c r="E94" s="260"/>
      <c r="F94" s="239"/>
      <c r="G94" s="423"/>
      <c r="H94" s="424"/>
      <c r="I94" s="423"/>
      <c r="J94" s="424"/>
      <c r="K94" s="390"/>
      <c r="L94" s="391"/>
      <c r="M94" s="326"/>
      <c r="N94" s="326"/>
      <c r="O94" s="326"/>
      <c r="P94" s="326"/>
      <c r="Q94" s="326"/>
      <c r="R94" s="326"/>
      <c r="S94" s="326"/>
      <c r="T94" s="326"/>
      <c r="U94" s="326"/>
      <c r="V94" s="326"/>
      <c r="W94" s="318"/>
      <c r="X94" s="318"/>
      <c r="Y94" s="44" t="s">
        <v>187</v>
      </c>
      <c r="Z94" s="528"/>
      <c r="AA94" s="42"/>
      <c r="AB94" s="46" t="s">
        <v>91</v>
      </c>
      <c r="AC94" s="47"/>
      <c r="AD94" s="382"/>
      <c r="AE94" s="10">
        <f>AC94*AD90</f>
        <v>0</v>
      </c>
    </row>
    <row r="95" spans="1:31" ht="36.75" customHeight="1" thickBot="1">
      <c r="A95" s="240"/>
      <c r="B95" s="261"/>
      <c r="C95" s="241"/>
      <c r="D95" s="240"/>
      <c r="E95" s="261"/>
      <c r="F95" s="241"/>
      <c r="G95" s="425"/>
      <c r="H95" s="426"/>
      <c r="I95" s="425"/>
      <c r="J95" s="426"/>
      <c r="K95" s="392"/>
      <c r="L95" s="393"/>
      <c r="M95" s="327"/>
      <c r="N95" s="327"/>
      <c r="O95" s="327"/>
      <c r="P95" s="327"/>
      <c r="Q95" s="327"/>
      <c r="R95" s="327"/>
      <c r="S95" s="327"/>
      <c r="T95" s="327"/>
      <c r="U95" s="327"/>
      <c r="V95" s="327"/>
      <c r="W95" s="357"/>
      <c r="X95" s="357"/>
      <c r="Y95" s="43" t="s">
        <v>110</v>
      </c>
      <c r="Z95" s="529"/>
      <c r="AA95" s="42"/>
      <c r="AB95" s="46" t="s">
        <v>92</v>
      </c>
      <c r="AC95" s="47"/>
      <c r="AD95" s="387"/>
      <c r="AE95" s="10">
        <f>AC95*AD90</f>
        <v>0</v>
      </c>
    </row>
    <row r="96" spans="1:31" ht="19.5" customHeight="1" thickBot="1">
      <c r="A96" s="527" t="s">
        <v>44</v>
      </c>
      <c r="B96" s="499"/>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c r="AA96" s="257"/>
      <c r="AB96" s="499"/>
      <c r="AC96" s="499"/>
      <c r="AD96" s="258"/>
      <c r="AE96" s="10">
        <f t="shared" si="2"/>
        <v>0</v>
      </c>
    </row>
    <row r="97" spans="1:32" ht="57.75" customHeight="1" thickBot="1">
      <c r="A97" s="394" t="s">
        <v>154</v>
      </c>
      <c r="B97" s="448"/>
      <c r="C97" s="427"/>
      <c r="D97" s="398" t="s">
        <v>5</v>
      </c>
      <c r="E97" s="480"/>
      <c r="F97" s="481"/>
      <c r="G97" s="398" t="s">
        <v>150</v>
      </c>
      <c r="H97" s="481"/>
      <c r="I97" s="394"/>
      <c r="J97" s="427"/>
      <c r="K97" s="470" t="s">
        <v>4</v>
      </c>
      <c r="L97" s="471"/>
      <c r="M97" s="467" t="s">
        <v>152</v>
      </c>
      <c r="N97" s="468"/>
      <c r="O97" s="468"/>
      <c r="P97" s="468"/>
      <c r="Q97" s="468"/>
      <c r="R97" s="468"/>
      <c r="S97" s="468"/>
      <c r="T97" s="468"/>
      <c r="U97" s="468"/>
      <c r="V97" s="469"/>
      <c r="W97" s="280">
        <v>1</v>
      </c>
      <c r="X97" s="280">
        <v>0.12</v>
      </c>
      <c r="Y97" s="43" t="s">
        <v>13</v>
      </c>
      <c r="Z97" s="456">
        <v>7600</v>
      </c>
      <c r="AA97" s="91"/>
      <c r="AB97" s="94" t="s">
        <v>92</v>
      </c>
      <c r="AC97" s="67"/>
      <c r="AD97" s="432">
        <f>(Z97*((100-AC4)/100))+(X98/W97*AC2)</f>
        <v>7600</v>
      </c>
      <c r="AE97" s="10">
        <f t="shared" si="2"/>
        <v>0</v>
      </c>
    </row>
    <row r="98" spans="1:32" ht="54.75" customHeight="1" thickBot="1">
      <c r="A98" s="396"/>
      <c r="B98" s="449"/>
      <c r="C98" s="428"/>
      <c r="D98" s="400"/>
      <c r="E98" s="482"/>
      <c r="F98" s="483"/>
      <c r="G98" s="400"/>
      <c r="H98" s="483"/>
      <c r="I98" s="396"/>
      <c r="J98" s="428"/>
      <c r="K98" s="472"/>
      <c r="L98" s="473"/>
      <c r="M98" s="458"/>
      <c r="N98" s="459"/>
      <c r="O98" s="459"/>
      <c r="P98" s="459"/>
      <c r="Q98" s="459"/>
      <c r="R98" s="459"/>
      <c r="S98" s="459"/>
      <c r="T98" s="459"/>
      <c r="U98" s="459"/>
      <c r="V98" s="460"/>
      <c r="W98" s="281"/>
      <c r="X98" s="281"/>
      <c r="Y98" s="43" t="s">
        <v>199</v>
      </c>
      <c r="Z98" s="433"/>
      <c r="AA98" s="92"/>
      <c r="AB98" s="94" t="s">
        <v>92</v>
      </c>
      <c r="AC98" s="67"/>
      <c r="AD98" s="433"/>
      <c r="AE98" s="10">
        <f>AC98*AD97</f>
        <v>0</v>
      </c>
    </row>
    <row r="99" spans="1:32" s="144" customFormat="1" ht="52.5" customHeight="1" thickBot="1">
      <c r="A99" s="396"/>
      <c r="B99" s="449"/>
      <c r="C99" s="428"/>
      <c r="D99" s="400"/>
      <c r="E99" s="482"/>
      <c r="F99" s="483"/>
      <c r="G99" s="400"/>
      <c r="H99" s="483"/>
      <c r="I99" s="396"/>
      <c r="J99" s="428"/>
      <c r="K99" s="472"/>
      <c r="L99" s="473"/>
      <c r="M99" s="461"/>
      <c r="N99" s="462"/>
      <c r="O99" s="462"/>
      <c r="P99" s="462"/>
      <c r="Q99" s="462"/>
      <c r="R99" s="462"/>
      <c r="S99" s="462"/>
      <c r="T99" s="462"/>
      <c r="U99" s="462"/>
      <c r="V99" s="463"/>
      <c r="W99" s="281"/>
      <c r="X99" s="281"/>
      <c r="Y99" s="89" t="s">
        <v>215</v>
      </c>
      <c r="Z99" s="433"/>
      <c r="AA99" s="133"/>
      <c r="AB99" s="145" t="s">
        <v>283</v>
      </c>
      <c r="AC99" s="141"/>
      <c r="AD99" s="433"/>
      <c r="AE99" s="10">
        <f>AC99*AD97</f>
        <v>0</v>
      </c>
    </row>
    <row r="100" spans="1:32" s="144" customFormat="1" ht="64.5" customHeight="1" thickBot="1">
      <c r="A100" s="396"/>
      <c r="B100" s="449"/>
      <c r="C100" s="428"/>
      <c r="D100" s="400"/>
      <c r="E100" s="482"/>
      <c r="F100" s="483"/>
      <c r="G100" s="400"/>
      <c r="H100" s="483"/>
      <c r="I100" s="396"/>
      <c r="J100" s="428"/>
      <c r="K100" s="472"/>
      <c r="L100" s="473"/>
      <c r="M100" s="461"/>
      <c r="N100" s="462"/>
      <c r="O100" s="462"/>
      <c r="P100" s="462"/>
      <c r="Q100" s="462"/>
      <c r="R100" s="462"/>
      <c r="S100" s="462"/>
      <c r="T100" s="462"/>
      <c r="U100" s="462"/>
      <c r="V100" s="463"/>
      <c r="W100" s="281"/>
      <c r="X100" s="281"/>
      <c r="Y100" s="89" t="s">
        <v>239</v>
      </c>
      <c r="Z100" s="433"/>
      <c r="AA100" s="133"/>
      <c r="AB100" s="145" t="s">
        <v>283</v>
      </c>
      <c r="AC100" s="141"/>
      <c r="AD100" s="433"/>
      <c r="AE100" s="10">
        <f>AC100*AD97</f>
        <v>0</v>
      </c>
    </row>
    <row r="101" spans="1:32" s="144" customFormat="1" ht="62.25" customHeight="1" thickBot="1">
      <c r="A101" s="446"/>
      <c r="B101" s="450"/>
      <c r="C101" s="447"/>
      <c r="D101" s="484"/>
      <c r="E101" s="485"/>
      <c r="F101" s="486"/>
      <c r="G101" s="484"/>
      <c r="H101" s="486"/>
      <c r="I101" s="446"/>
      <c r="J101" s="447"/>
      <c r="K101" s="474"/>
      <c r="L101" s="475"/>
      <c r="M101" s="464"/>
      <c r="N101" s="465"/>
      <c r="O101" s="465"/>
      <c r="P101" s="465"/>
      <c r="Q101" s="465"/>
      <c r="R101" s="465"/>
      <c r="S101" s="465"/>
      <c r="T101" s="465"/>
      <c r="U101" s="465"/>
      <c r="V101" s="466"/>
      <c r="W101" s="476"/>
      <c r="X101" s="476"/>
      <c r="Y101" s="150" t="s">
        <v>238</v>
      </c>
      <c r="Z101" s="457"/>
      <c r="AA101" s="93"/>
      <c r="AB101" s="145" t="s">
        <v>283</v>
      </c>
      <c r="AC101" s="141"/>
      <c r="AD101" s="455"/>
      <c r="AE101" s="10">
        <f t="shared" si="2"/>
        <v>0</v>
      </c>
      <c r="AF101"/>
    </row>
    <row r="102" spans="1:32" s="144" customFormat="1" ht="62.25" customHeight="1" thickBot="1">
      <c r="A102" s="394" t="s">
        <v>240</v>
      </c>
      <c r="B102" s="487"/>
      <c r="C102" s="488"/>
      <c r="D102" s="398" t="s">
        <v>5</v>
      </c>
      <c r="E102" s="325"/>
      <c r="F102" s="359"/>
      <c r="G102" s="398" t="s">
        <v>241</v>
      </c>
      <c r="H102" s="359"/>
      <c r="I102" s="302" t="s">
        <v>253</v>
      </c>
      <c r="J102" s="488"/>
      <c r="K102" s="142"/>
      <c r="L102" s="143"/>
      <c r="M102" s="458"/>
      <c r="N102" s="519"/>
      <c r="O102" s="519"/>
      <c r="P102" s="519"/>
      <c r="Q102" s="519"/>
      <c r="R102" s="519"/>
      <c r="S102" s="519"/>
      <c r="T102" s="519"/>
      <c r="U102" s="519"/>
      <c r="V102" s="520"/>
      <c r="W102" s="280">
        <v>1</v>
      </c>
      <c r="X102" s="280">
        <v>0.06</v>
      </c>
      <c r="Y102" s="150" t="s">
        <v>109</v>
      </c>
      <c r="Z102" s="477">
        <v>4150</v>
      </c>
      <c r="AA102" s="146"/>
      <c r="AB102" s="145" t="s">
        <v>89</v>
      </c>
      <c r="AC102" s="141"/>
      <c r="AD102" s="432">
        <f>(Z102*((100-AC4)/100))+(X102/W102*AC2)</f>
        <v>4150</v>
      </c>
      <c r="AE102" s="10">
        <f>+AC102*AD102</f>
        <v>0</v>
      </c>
    </row>
    <row r="103" spans="1:32" s="144" customFormat="1" ht="62.25" customHeight="1" thickBot="1">
      <c r="A103" s="489"/>
      <c r="B103" s="490"/>
      <c r="C103" s="491"/>
      <c r="D103" s="360"/>
      <c r="E103" s="295"/>
      <c r="F103" s="361"/>
      <c r="G103" s="360"/>
      <c r="H103" s="361"/>
      <c r="I103" s="489"/>
      <c r="J103" s="491"/>
      <c r="K103" s="142"/>
      <c r="L103" s="143"/>
      <c r="M103" s="521"/>
      <c r="N103" s="522"/>
      <c r="O103" s="522"/>
      <c r="P103" s="522"/>
      <c r="Q103" s="522"/>
      <c r="R103" s="522"/>
      <c r="S103" s="522"/>
      <c r="T103" s="522"/>
      <c r="U103" s="522"/>
      <c r="V103" s="523"/>
      <c r="W103" s="246"/>
      <c r="X103" s="246"/>
      <c r="Y103" s="150" t="s">
        <v>242</v>
      </c>
      <c r="Z103" s="478"/>
      <c r="AA103" s="146"/>
      <c r="AB103" s="145" t="s">
        <v>89</v>
      </c>
      <c r="AC103" s="141"/>
      <c r="AD103" s="246"/>
      <c r="AE103" s="151">
        <f>AC103*AD102</f>
        <v>0</v>
      </c>
    </row>
    <row r="104" spans="1:32" s="144" customFormat="1" ht="78.75" customHeight="1" thickBot="1">
      <c r="A104" s="492"/>
      <c r="B104" s="493"/>
      <c r="C104" s="494"/>
      <c r="D104" s="362"/>
      <c r="E104" s="327"/>
      <c r="F104" s="363"/>
      <c r="G104" s="362"/>
      <c r="H104" s="363"/>
      <c r="I104" s="492"/>
      <c r="J104" s="494"/>
      <c r="K104" s="142"/>
      <c r="L104" s="143"/>
      <c r="M104" s="524"/>
      <c r="N104" s="525"/>
      <c r="O104" s="525"/>
      <c r="P104" s="525"/>
      <c r="Q104" s="525"/>
      <c r="R104" s="525"/>
      <c r="S104" s="525"/>
      <c r="T104" s="525"/>
      <c r="U104" s="525"/>
      <c r="V104" s="526"/>
      <c r="W104" s="244"/>
      <c r="X104" s="244"/>
      <c r="Y104" s="148" t="s">
        <v>243</v>
      </c>
      <c r="Z104" s="479"/>
      <c r="AA104" s="146"/>
      <c r="AB104" s="145" t="s">
        <v>89</v>
      </c>
      <c r="AC104" s="141"/>
      <c r="AD104" s="244"/>
      <c r="AE104" s="10">
        <f>AC104*AD102</f>
        <v>0</v>
      </c>
    </row>
    <row r="105" spans="1:32" s="144" customFormat="1" ht="21" customHeight="1" thickBot="1">
      <c r="A105" s="406" t="s">
        <v>111</v>
      </c>
      <c r="B105" s="440"/>
      <c r="C105" s="422"/>
      <c r="D105" s="236" t="s">
        <v>5</v>
      </c>
      <c r="E105" s="259"/>
      <c r="F105" s="237"/>
      <c r="G105" s="406" t="s">
        <v>112</v>
      </c>
      <c r="H105" s="422"/>
      <c r="I105" s="406" t="s">
        <v>252</v>
      </c>
      <c r="J105" s="422"/>
      <c r="K105" s="388" t="s">
        <v>4</v>
      </c>
      <c r="L105" s="389"/>
      <c r="M105" s="358"/>
      <c r="N105" s="325"/>
      <c r="O105" s="325"/>
      <c r="P105" s="325"/>
      <c r="Q105" s="325"/>
      <c r="R105" s="325"/>
      <c r="S105" s="325"/>
      <c r="T105" s="325"/>
      <c r="U105" s="325"/>
      <c r="V105" s="359"/>
      <c r="W105" s="356">
        <v>2</v>
      </c>
      <c r="X105" s="356">
        <v>0.09</v>
      </c>
      <c r="Y105" s="149" t="s">
        <v>93</v>
      </c>
      <c r="Z105" s="417">
        <v>3064</v>
      </c>
      <c r="AA105" s="95" t="s">
        <v>90</v>
      </c>
      <c r="AB105" s="49" t="s">
        <v>89</v>
      </c>
      <c r="AC105" s="47"/>
      <c r="AD105" s="245">
        <f>(Z105*((100-AC4)/100))+(X105/W105*AC2)</f>
        <v>3064</v>
      </c>
      <c r="AE105" s="10">
        <f t="shared" si="2"/>
        <v>0</v>
      </c>
    </row>
    <row r="106" spans="1:32" s="144" customFormat="1" ht="21.75" customHeight="1" thickBot="1">
      <c r="A106" s="423"/>
      <c r="B106" s="441"/>
      <c r="C106" s="424"/>
      <c r="D106" s="238"/>
      <c r="E106" s="260"/>
      <c r="F106" s="239"/>
      <c r="G106" s="423"/>
      <c r="H106" s="424"/>
      <c r="I106" s="423"/>
      <c r="J106" s="424"/>
      <c r="K106" s="390"/>
      <c r="L106" s="391"/>
      <c r="M106" s="360"/>
      <c r="N106" s="326"/>
      <c r="O106" s="326"/>
      <c r="P106" s="326"/>
      <c r="Q106" s="326"/>
      <c r="R106" s="326"/>
      <c r="S106" s="326"/>
      <c r="T106" s="326"/>
      <c r="U106" s="326"/>
      <c r="V106" s="361"/>
      <c r="W106" s="318"/>
      <c r="X106" s="318"/>
      <c r="Y106" s="147" t="s">
        <v>200</v>
      </c>
      <c r="Z106" s="417"/>
      <c r="AA106" s="96" t="s">
        <v>90</v>
      </c>
      <c r="AB106" s="49" t="s">
        <v>89</v>
      </c>
      <c r="AC106" s="47"/>
      <c r="AD106" s="382"/>
      <c r="AE106" s="10">
        <f>AC106*AD105</f>
        <v>0</v>
      </c>
    </row>
    <row r="107" spans="1:32" s="144" customFormat="1" ht="20.25" customHeight="1" thickBot="1">
      <c r="A107" s="423"/>
      <c r="B107" s="441"/>
      <c r="C107" s="424"/>
      <c r="D107" s="238"/>
      <c r="E107" s="260"/>
      <c r="F107" s="239"/>
      <c r="G107" s="423"/>
      <c r="H107" s="424"/>
      <c r="I107" s="423"/>
      <c r="J107" s="424"/>
      <c r="K107" s="390"/>
      <c r="L107" s="391"/>
      <c r="M107" s="360"/>
      <c r="N107" s="326"/>
      <c r="O107" s="326"/>
      <c r="P107" s="326"/>
      <c r="Q107" s="326"/>
      <c r="R107" s="326"/>
      <c r="S107" s="326"/>
      <c r="T107" s="326"/>
      <c r="U107" s="326"/>
      <c r="V107" s="361"/>
      <c r="W107" s="318"/>
      <c r="X107" s="318"/>
      <c r="Y107" s="100" t="s">
        <v>175</v>
      </c>
      <c r="Z107" s="417"/>
      <c r="AA107" s="96" t="s">
        <v>90</v>
      </c>
      <c r="AB107" s="49" t="s">
        <v>89</v>
      </c>
      <c r="AC107" s="47"/>
      <c r="AD107" s="382"/>
      <c r="AE107" s="10">
        <f>AC107*AD105</f>
        <v>0</v>
      </c>
    </row>
    <row r="108" spans="1:32" s="144" customFormat="1" ht="19.5" customHeight="1" thickBot="1">
      <c r="A108" s="423"/>
      <c r="B108" s="441"/>
      <c r="C108" s="424"/>
      <c r="D108" s="238"/>
      <c r="E108" s="260"/>
      <c r="F108" s="239"/>
      <c r="G108" s="423"/>
      <c r="H108" s="424"/>
      <c r="I108" s="423"/>
      <c r="J108" s="424"/>
      <c r="K108" s="390"/>
      <c r="L108" s="391"/>
      <c r="M108" s="360"/>
      <c r="N108" s="326"/>
      <c r="O108" s="326"/>
      <c r="P108" s="326"/>
      <c r="Q108" s="326"/>
      <c r="R108" s="326"/>
      <c r="S108" s="326"/>
      <c r="T108" s="326"/>
      <c r="U108" s="326"/>
      <c r="V108" s="361"/>
      <c r="W108" s="318"/>
      <c r="X108" s="318"/>
      <c r="Y108" s="69" t="s">
        <v>107</v>
      </c>
      <c r="Z108" s="417"/>
      <c r="AA108" s="96" t="s">
        <v>90</v>
      </c>
      <c r="AB108" s="49" t="s">
        <v>89</v>
      </c>
      <c r="AC108" s="47"/>
      <c r="AD108" s="382"/>
      <c r="AE108" s="10">
        <f>AC108*AD105</f>
        <v>0</v>
      </c>
      <c r="AF108"/>
    </row>
    <row r="109" spans="1:32" s="144" customFormat="1" ht="25.5" customHeight="1" thickBot="1">
      <c r="A109" s="423"/>
      <c r="B109" s="441"/>
      <c r="C109" s="424"/>
      <c r="D109" s="238"/>
      <c r="E109" s="260"/>
      <c r="F109" s="239"/>
      <c r="G109" s="423"/>
      <c r="H109" s="424"/>
      <c r="I109" s="423"/>
      <c r="J109" s="424"/>
      <c r="K109" s="390"/>
      <c r="L109" s="391"/>
      <c r="M109" s="360"/>
      <c r="N109" s="326"/>
      <c r="O109" s="326"/>
      <c r="P109" s="326"/>
      <c r="Q109" s="326"/>
      <c r="R109" s="326"/>
      <c r="S109" s="326"/>
      <c r="T109" s="326"/>
      <c r="U109" s="326"/>
      <c r="V109" s="361"/>
      <c r="W109" s="318"/>
      <c r="X109" s="318"/>
      <c r="Y109" s="69" t="s">
        <v>108</v>
      </c>
      <c r="Z109" s="417"/>
      <c r="AA109" s="97"/>
      <c r="AB109" s="49" t="s">
        <v>89</v>
      </c>
      <c r="AC109" s="47"/>
      <c r="AD109" s="382"/>
      <c r="AE109" s="10">
        <f>AC109*AD105</f>
        <v>0</v>
      </c>
      <c r="AF109"/>
    </row>
    <row r="110" spans="1:32" s="144" customFormat="1" ht="21.75" customHeight="1" thickBot="1">
      <c r="A110" s="423"/>
      <c r="B110" s="441"/>
      <c r="C110" s="424"/>
      <c r="D110" s="238"/>
      <c r="E110" s="260"/>
      <c r="F110" s="239"/>
      <c r="G110" s="423"/>
      <c r="H110" s="424"/>
      <c r="I110" s="423"/>
      <c r="J110" s="424"/>
      <c r="K110" s="390"/>
      <c r="L110" s="391"/>
      <c r="M110" s="360"/>
      <c r="N110" s="326"/>
      <c r="O110" s="326"/>
      <c r="P110" s="326"/>
      <c r="Q110" s="326"/>
      <c r="R110" s="326"/>
      <c r="S110" s="326"/>
      <c r="T110" s="326"/>
      <c r="U110" s="326"/>
      <c r="V110" s="361"/>
      <c r="W110" s="318"/>
      <c r="X110" s="318"/>
      <c r="Y110" s="69" t="s">
        <v>110</v>
      </c>
      <c r="Z110" s="417"/>
      <c r="AA110" s="97"/>
      <c r="AB110" s="49" t="s">
        <v>90</v>
      </c>
      <c r="AC110" s="47"/>
      <c r="AD110" s="382"/>
      <c r="AE110" s="10">
        <f>AC110*AD105</f>
        <v>0</v>
      </c>
      <c r="AF110"/>
    </row>
    <row r="111" spans="1:32" s="144" customFormat="1" ht="23.25" customHeight="1" thickBot="1">
      <c r="A111" s="423"/>
      <c r="B111" s="441"/>
      <c r="C111" s="424"/>
      <c r="D111" s="238"/>
      <c r="E111" s="260"/>
      <c r="F111" s="239"/>
      <c r="G111" s="423"/>
      <c r="H111" s="424"/>
      <c r="I111" s="423"/>
      <c r="J111" s="424"/>
      <c r="K111" s="390"/>
      <c r="L111" s="391"/>
      <c r="M111" s="360"/>
      <c r="N111" s="326"/>
      <c r="O111" s="326"/>
      <c r="P111" s="326"/>
      <c r="Q111" s="326"/>
      <c r="R111" s="326"/>
      <c r="S111" s="326"/>
      <c r="T111" s="326"/>
      <c r="U111" s="326"/>
      <c r="V111" s="361"/>
      <c r="W111" s="318"/>
      <c r="X111" s="318"/>
      <c r="Y111" s="69" t="s">
        <v>13</v>
      </c>
      <c r="Z111" s="417"/>
      <c r="AA111" s="97"/>
      <c r="AB111" s="49" t="s">
        <v>90</v>
      </c>
      <c r="AC111" s="47"/>
      <c r="AD111" s="382"/>
      <c r="AE111" s="10">
        <f>AC111*AD105</f>
        <v>0</v>
      </c>
      <c r="AF111"/>
    </row>
    <row r="112" spans="1:32" s="144" customFormat="1" ht="23.25" customHeight="1" thickBot="1">
      <c r="A112" s="423"/>
      <c r="B112" s="441"/>
      <c r="C112" s="424"/>
      <c r="D112" s="238"/>
      <c r="E112" s="260"/>
      <c r="F112" s="239"/>
      <c r="G112" s="423"/>
      <c r="H112" s="424"/>
      <c r="I112" s="423"/>
      <c r="J112" s="424"/>
      <c r="K112" s="390"/>
      <c r="L112" s="391"/>
      <c r="M112" s="360"/>
      <c r="N112" s="326"/>
      <c r="O112" s="326"/>
      <c r="P112" s="326"/>
      <c r="Q112" s="326"/>
      <c r="R112" s="326"/>
      <c r="S112" s="326"/>
      <c r="T112" s="326"/>
      <c r="U112" s="326"/>
      <c r="V112" s="361"/>
      <c r="W112" s="318"/>
      <c r="X112" s="318"/>
      <c r="Y112" s="69" t="s">
        <v>106</v>
      </c>
      <c r="Z112" s="417"/>
      <c r="AA112" s="97"/>
      <c r="AB112" s="49" t="s">
        <v>91</v>
      </c>
      <c r="AC112" s="47"/>
      <c r="AD112" s="382"/>
      <c r="AE112" s="10">
        <f>AC112*AD105</f>
        <v>0</v>
      </c>
      <c r="AF112"/>
    </row>
    <row r="113" spans="1:32" s="144" customFormat="1" ht="23.25" customHeight="1" thickBot="1">
      <c r="A113" s="423"/>
      <c r="B113" s="441"/>
      <c r="C113" s="424"/>
      <c r="D113" s="238"/>
      <c r="E113" s="260"/>
      <c r="F113" s="239"/>
      <c r="G113" s="423"/>
      <c r="H113" s="424"/>
      <c r="I113" s="423"/>
      <c r="J113" s="424"/>
      <c r="K113" s="390"/>
      <c r="L113" s="391"/>
      <c r="M113" s="360"/>
      <c r="N113" s="326"/>
      <c r="O113" s="326"/>
      <c r="P113" s="326"/>
      <c r="Q113" s="326"/>
      <c r="R113" s="326"/>
      <c r="S113" s="326"/>
      <c r="T113" s="326"/>
      <c r="U113" s="326"/>
      <c r="V113" s="361"/>
      <c r="W113" s="318"/>
      <c r="X113" s="318"/>
      <c r="Y113" s="69" t="s">
        <v>149</v>
      </c>
      <c r="Z113" s="417"/>
      <c r="AA113" s="97"/>
      <c r="AB113" s="49" t="s">
        <v>90</v>
      </c>
      <c r="AC113" s="47"/>
      <c r="AD113" s="382"/>
      <c r="AE113" s="10">
        <f>AC113*AD105</f>
        <v>0</v>
      </c>
      <c r="AF113"/>
    </row>
    <row r="114" spans="1:32" s="144" customFormat="1" ht="22.5" customHeight="1" thickBot="1">
      <c r="A114" s="425"/>
      <c r="B114" s="442"/>
      <c r="C114" s="426"/>
      <c r="D114" s="240"/>
      <c r="E114" s="261"/>
      <c r="F114" s="241"/>
      <c r="G114" s="425"/>
      <c r="H114" s="426"/>
      <c r="I114" s="425"/>
      <c r="J114" s="426"/>
      <c r="K114" s="392"/>
      <c r="L114" s="393"/>
      <c r="M114" s="362"/>
      <c r="N114" s="327"/>
      <c r="O114" s="327"/>
      <c r="P114" s="327"/>
      <c r="Q114" s="327"/>
      <c r="R114" s="327"/>
      <c r="S114" s="327"/>
      <c r="T114" s="327"/>
      <c r="U114" s="327"/>
      <c r="V114" s="363"/>
      <c r="W114" s="357"/>
      <c r="X114" s="357"/>
      <c r="Y114" s="70" t="s">
        <v>12</v>
      </c>
      <c r="Z114" s="418"/>
      <c r="AA114" s="98" t="s">
        <v>90</v>
      </c>
      <c r="AB114" s="80" t="s">
        <v>92</v>
      </c>
      <c r="AC114" s="140"/>
      <c r="AD114" s="387"/>
      <c r="AE114" s="10">
        <f>AC114*AD105</f>
        <v>0</v>
      </c>
      <c r="AF114"/>
    </row>
    <row r="115" spans="1:32" ht="18" customHeight="1" thickBot="1">
      <c r="A115" s="495" t="s">
        <v>84</v>
      </c>
      <c r="B115" s="496"/>
      <c r="C115" s="496"/>
      <c r="D115" s="496"/>
      <c r="E115" s="496"/>
      <c r="F115" s="496"/>
      <c r="G115" s="496"/>
      <c r="H115" s="496"/>
      <c r="I115" s="496"/>
      <c r="J115" s="496"/>
      <c r="K115" s="496"/>
      <c r="L115" s="496"/>
      <c r="M115" s="496"/>
      <c r="N115" s="496"/>
      <c r="O115" s="496"/>
      <c r="P115" s="496"/>
      <c r="Q115" s="496"/>
      <c r="R115" s="496"/>
      <c r="S115" s="496"/>
      <c r="T115" s="496"/>
      <c r="U115" s="496"/>
      <c r="V115" s="496"/>
      <c r="W115" s="496"/>
      <c r="X115" s="496"/>
      <c r="Y115" s="496"/>
      <c r="Z115" s="496"/>
      <c r="AA115" s="257"/>
      <c r="AB115" s="496"/>
      <c r="AC115" s="496"/>
      <c r="AD115" s="258"/>
      <c r="AE115" s="10"/>
    </row>
    <row r="116" spans="1:32" ht="41.25" customHeight="1" thickBot="1">
      <c r="A116" s="406" t="s">
        <v>85</v>
      </c>
      <c r="B116" s="440"/>
      <c r="C116" s="422"/>
      <c r="D116" s="236" t="s">
        <v>5</v>
      </c>
      <c r="E116" s="259"/>
      <c r="F116" s="237"/>
      <c r="G116" s="236" t="s">
        <v>254</v>
      </c>
      <c r="H116" s="237"/>
      <c r="I116" s="434"/>
      <c r="J116" s="435"/>
      <c r="K116" s="445" t="s">
        <v>4</v>
      </c>
      <c r="L116" s="445"/>
      <c r="M116" s="419"/>
      <c r="N116" s="271"/>
      <c r="O116" s="271"/>
      <c r="P116" s="271"/>
      <c r="Q116" s="271"/>
      <c r="R116" s="271"/>
      <c r="S116" s="271"/>
      <c r="T116" s="271"/>
      <c r="U116" s="271"/>
      <c r="V116" s="272"/>
      <c r="W116" s="356">
        <v>1</v>
      </c>
      <c r="X116" s="356">
        <v>0.04</v>
      </c>
      <c r="Y116" s="69" t="s">
        <v>108</v>
      </c>
      <c r="Z116" s="245">
        <v>2490</v>
      </c>
      <c r="AA116" s="62" t="s">
        <v>92</v>
      </c>
      <c r="AB116" s="49" t="s">
        <v>89</v>
      </c>
      <c r="AC116" s="47"/>
      <c r="AD116" s="379">
        <f>(Z116*((100-AC4)/100))+((X116/W116)*AC2)</f>
        <v>2490</v>
      </c>
      <c r="AE116" s="10">
        <f>AC116*AD116</f>
        <v>0</v>
      </c>
    </row>
    <row r="117" spans="1:32" ht="48" customHeight="1" thickBot="1">
      <c r="A117" s="423"/>
      <c r="B117" s="441"/>
      <c r="C117" s="424"/>
      <c r="D117" s="238"/>
      <c r="E117" s="260"/>
      <c r="F117" s="239"/>
      <c r="G117" s="238"/>
      <c r="H117" s="239"/>
      <c r="I117" s="436"/>
      <c r="J117" s="437"/>
      <c r="K117" s="290"/>
      <c r="L117" s="290"/>
      <c r="M117" s="420"/>
      <c r="N117" s="313"/>
      <c r="O117" s="313"/>
      <c r="P117" s="313"/>
      <c r="Q117" s="313"/>
      <c r="R117" s="313"/>
      <c r="S117" s="313"/>
      <c r="T117" s="313"/>
      <c r="U117" s="313"/>
      <c r="V117" s="314"/>
      <c r="W117" s="318"/>
      <c r="X117" s="318"/>
      <c r="Y117" s="69" t="s">
        <v>255</v>
      </c>
      <c r="Z117" s="382"/>
      <c r="AA117" s="76"/>
      <c r="AB117" s="49" t="s">
        <v>89</v>
      </c>
      <c r="AC117" s="47"/>
      <c r="AD117" s="430"/>
      <c r="AE117" s="10">
        <f>AC117*AD116</f>
        <v>0</v>
      </c>
    </row>
    <row r="118" spans="1:32" ht="48.75" customHeight="1" thickBot="1">
      <c r="A118" s="423"/>
      <c r="B118" s="441"/>
      <c r="C118" s="424"/>
      <c r="D118" s="238"/>
      <c r="E118" s="260"/>
      <c r="F118" s="239"/>
      <c r="G118" s="238"/>
      <c r="H118" s="239"/>
      <c r="I118" s="436"/>
      <c r="J118" s="437"/>
      <c r="K118" s="290"/>
      <c r="L118" s="290"/>
      <c r="M118" s="420"/>
      <c r="N118" s="313"/>
      <c r="O118" s="313"/>
      <c r="P118" s="313"/>
      <c r="Q118" s="313"/>
      <c r="R118" s="313"/>
      <c r="S118" s="313"/>
      <c r="T118" s="313"/>
      <c r="U118" s="313"/>
      <c r="V118" s="314"/>
      <c r="W118" s="318"/>
      <c r="X118" s="318"/>
      <c r="Y118" s="69"/>
      <c r="Z118" s="382"/>
      <c r="AA118" s="76"/>
      <c r="AB118" s="49" t="s">
        <v>92</v>
      </c>
      <c r="AC118" s="47"/>
      <c r="AD118" s="430"/>
      <c r="AE118" s="10">
        <f>AC118*AD116</f>
        <v>0</v>
      </c>
    </row>
    <row r="119" spans="1:32" ht="57" customHeight="1" thickBot="1">
      <c r="A119" s="423"/>
      <c r="B119" s="441"/>
      <c r="C119" s="424"/>
      <c r="D119" s="238"/>
      <c r="E119" s="260"/>
      <c r="F119" s="239"/>
      <c r="G119" s="238"/>
      <c r="H119" s="239"/>
      <c r="I119" s="438"/>
      <c r="J119" s="439"/>
      <c r="K119" s="445"/>
      <c r="L119" s="445"/>
      <c r="M119" s="421"/>
      <c r="N119" s="296"/>
      <c r="O119" s="296"/>
      <c r="P119" s="296"/>
      <c r="Q119" s="296"/>
      <c r="R119" s="296"/>
      <c r="S119" s="296"/>
      <c r="T119" s="296"/>
      <c r="U119" s="296"/>
      <c r="V119" s="381"/>
      <c r="W119" s="318"/>
      <c r="X119" s="318"/>
      <c r="Y119" s="70"/>
      <c r="Z119" s="382"/>
      <c r="AA119" s="74" t="s">
        <v>92</v>
      </c>
      <c r="AB119" s="80" t="s">
        <v>92</v>
      </c>
      <c r="AC119" s="52"/>
      <c r="AD119" s="431"/>
      <c r="AE119" s="10">
        <f>AC119*AD116</f>
        <v>0</v>
      </c>
    </row>
    <row r="120" spans="1:32" ht="31.5" customHeight="1" thickBot="1">
      <c r="A120" s="406" t="s">
        <v>85</v>
      </c>
      <c r="B120" s="440"/>
      <c r="C120" s="422"/>
      <c r="D120" s="236" t="s">
        <v>5</v>
      </c>
      <c r="E120" s="259"/>
      <c r="F120" s="237"/>
      <c r="G120" s="236" t="s">
        <v>123</v>
      </c>
      <c r="H120" s="237"/>
      <c r="I120" s="394"/>
      <c r="J120" s="427"/>
      <c r="K120" s="366" t="s">
        <v>4</v>
      </c>
      <c r="L120" s="366"/>
      <c r="M120" s="236"/>
      <c r="N120" s="259"/>
      <c r="O120" s="259"/>
      <c r="P120" s="259"/>
      <c r="Q120" s="259"/>
      <c r="R120" s="259"/>
      <c r="S120" s="259"/>
      <c r="T120" s="259"/>
      <c r="U120" s="259"/>
      <c r="V120" s="237"/>
      <c r="W120" s="356">
        <v>1</v>
      </c>
      <c r="X120" s="356">
        <v>0.1</v>
      </c>
      <c r="Y120" s="43" t="s">
        <v>169</v>
      </c>
      <c r="Z120" s="432">
        <v>4190</v>
      </c>
      <c r="AA120" s="101" t="s">
        <v>90</v>
      </c>
      <c r="AB120" s="94" t="s">
        <v>92</v>
      </c>
      <c r="AC120" s="47"/>
      <c r="AD120" s="379">
        <f>(Z120*((100-AC4)/100))+(X120/W120*AC2)</f>
        <v>4190</v>
      </c>
      <c r="AE120" s="10">
        <f>AC120*AD120</f>
        <v>0</v>
      </c>
    </row>
    <row r="121" spans="1:32" ht="30.75" customHeight="1" thickBot="1">
      <c r="A121" s="423"/>
      <c r="B121" s="441"/>
      <c r="C121" s="424"/>
      <c r="D121" s="238"/>
      <c r="E121" s="260"/>
      <c r="F121" s="239"/>
      <c r="G121" s="238"/>
      <c r="H121" s="239"/>
      <c r="I121" s="396"/>
      <c r="J121" s="428"/>
      <c r="K121" s="366"/>
      <c r="L121" s="366"/>
      <c r="M121" s="238"/>
      <c r="N121" s="260"/>
      <c r="O121" s="260"/>
      <c r="P121" s="260"/>
      <c r="Q121" s="260"/>
      <c r="R121" s="260"/>
      <c r="S121" s="260"/>
      <c r="T121" s="260"/>
      <c r="U121" s="260"/>
      <c r="V121" s="239"/>
      <c r="W121" s="318"/>
      <c r="X121" s="318"/>
      <c r="Y121" s="69" t="s">
        <v>151</v>
      </c>
      <c r="Z121" s="433"/>
      <c r="AA121" s="87" t="s">
        <v>90</v>
      </c>
      <c r="AB121" s="94" t="s">
        <v>89</v>
      </c>
      <c r="AC121" s="47"/>
      <c r="AD121" s="430"/>
      <c r="AE121" s="10">
        <f>AC121*AD120</f>
        <v>0</v>
      </c>
    </row>
    <row r="122" spans="1:32" ht="31.5" customHeight="1" thickBot="1">
      <c r="A122" s="423"/>
      <c r="B122" s="441"/>
      <c r="C122" s="424"/>
      <c r="D122" s="238"/>
      <c r="E122" s="260"/>
      <c r="F122" s="239"/>
      <c r="G122" s="238"/>
      <c r="H122" s="239"/>
      <c r="I122" s="396"/>
      <c r="J122" s="428"/>
      <c r="K122" s="366"/>
      <c r="L122" s="366"/>
      <c r="M122" s="238"/>
      <c r="N122" s="260"/>
      <c r="O122" s="260"/>
      <c r="P122" s="260"/>
      <c r="Q122" s="260"/>
      <c r="R122" s="260"/>
      <c r="S122" s="260"/>
      <c r="T122" s="260"/>
      <c r="U122" s="260"/>
      <c r="V122" s="239"/>
      <c r="W122" s="318"/>
      <c r="X122" s="318"/>
      <c r="Y122" s="69" t="s">
        <v>185</v>
      </c>
      <c r="Z122" s="433"/>
      <c r="AA122" s="88" t="s">
        <v>89</v>
      </c>
      <c r="AB122" s="94" t="s">
        <v>89</v>
      </c>
      <c r="AC122" s="47"/>
      <c r="AD122" s="430"/>
      <c r="AE122" s="10">
        <f>AC122*AD120</f>
        <v>0</v>
      </c>
    </row>
    <row r="123" spans="1:32" ht="29.25" customHeight="1" thickBot="1">
      <c r="A123" s="423"/>
      <c r="B123" s="441"/>
      <c r="C123" s="424"/>
      <c r="D123" s="238"/>
      <c r="E123" s="260"/>
      <c r="F123" s="239"/>
      <c r="G123" s="238"/>
      <c r="H123" s="239"/>
      <c r="I123" s="396"/>
      <c r="J123" s="428"/>
      <c r="K123" s="366"/>
      <c r="L123" s="366"/>
      <c r="M123" s="238"/>
      <c r="N123" s="260"/>
      <c r="O123" s="260"/>
      <c r="P123" s="260"/>
      <c r="Q123" s="260"/>
      <c r="R123" s="260"/>
      <c r="S123" s="260"/>
      <c r="T123" s="260"/>
      <c r="U123" s="260"/>
      <c r="V123" s="239"/>
      <c r="W123" s="318"/>
      <c r="X123" s="318"/>
      <c r="Y123" s="69" t="s">
        <v>180</v>
      </c>
      <c r="Z123" s="433"/>
      <c r="AA123" s="87" t="s">
        <v>90</v>
      </c>
      <c r="AB123" s="94" t="s">
        <v>92</v>
      </c>
      <c r="AC123" s="47"/>
      <c r="AD123" s="430"/>
      <c r="AE123" s="10">
        <f>AC123*AD120</f>
        <v>0</v>
      </c>
    </row>
    <row r="124" spans="1:32" ht="30" customHeight="1" thickBot="1">
      <c r="A124" s="423"/>
      <c r="B124" s="441"/>
      <c r="C124" s="424"/>
      <c r="D124" s="238"/>
      <c r="E124" s="260"/>
      <c r="F124" s="239"/>
      <c r="G124" s="238"/>
      <c r="H124" s="239"/>
      <c r="I124" s="396"/>
      <c r="J124" s="428"/>
      <c r="K124" s="366"/>
      <c r="L124" s="366"/>
      <c r="M124" s="238"/>
      <c r="N124" s="260"/>
      <c r="O124" s="260"/>
      <c r="P124" s="260"/>
      <c r="Q124" s="260"/>
      <c r="R124" s="260"/>
      <c r="S124" s="260"/>
      <c r="T124" s="260"/>
      <c r="U124" s="260"/>
      <c r="V124" s="239"/>
      <c r="W124" s="318"/>
      <c r="X124" s="318"/>
      <c r="Y124" s="69" t="s">
        <v>188</v>
      </c>
      <c r="Z124" s="433"/>
      <c r="AA124" s="102"/>
      <c r="AB124" s="94" t="s">
        <v>92</v>
      </c>
      <c r="AC124" s="47"/>
      <c r="AD124" s="430"/>
      <c r="AE124" s="10">
        <f>AC124*AD120</f>
        <v>0</v>
      </c>
    </row>
    <row r="125" spans="1:32" ht="28.5" customHeight="1" thickBot="1">
      <c r="A125" s="423"/>
      <c r="B125" s="441"/>
      <c r="C125" s="424"/>
      <c r="D125" s="238"/>
      <c r="E125" s="260"/>
      <c r="F125" s="239"/>
      <c r="G125" s="238"/>
      <c r="H125" s="239"/>
      <c r="I125" s="396"/>
      <c r="J125" s="428"/>
      <c r="K125" s="366"/>
      <c r="L125" s="366"/>
      <c r="M125" s="238"/>
      <c r="N125" s="260"/>
      <c r="O125" s="260"/>
      <c r="P125" s="260"/>
      <c r="Q125" s="260"/>
      <c r="R125" s="260"/>
      <c r="S125" s="260"/>
      <c r="T125" s="260"/>
      <c r="U125" s="260"/>
      <c r="V125" s="239"/>
      <c r="W125" s="318"/>
      <c r="X125" s="318"/>
      <c r="Y125" s="89" t="s">
        <v>108</v>
      </c>
      <c r="Z125" s="433"/>
      <c r="AA125" s="88" t="s">
        <v>89</v>
      </c>
      <c r="AB125" s="99" t="s">
        <v>92</v>
      </c>
      <c r="AC125" s="52"/>
      <c r="AD125" s="431"/>
      <c r="AE125" s="10">
        <f>AC125*AD120</f>
        <v>0</v>
      </c>
    </row>
    <row r="126" spans="1:32" ht="30" customHeight="1" thickBot="1">
      <c r="A126" s="330" t="s">
        <v>85</v>
      </c>
      <c r="B126" s="331"/>
      <c r="C126" s="332"/>
      <c r="D126" s="283" t="s">
        <v>5</v>
      </c>
      <c r="E126" s="284"/>
      <c r="F126" s="285"/>
      <c r="G126" s="283" t="s">
        <v>124</v>
      </c>
      <c r="H126" s="285"/>
      <c r="I126" s="302"/>
      <c r="J126" s="303"/>
      <c r="K126" s="266" t="s">
        <v>4</v>
      </c>
      <c r="L126" s="267"/>
      <c r="M126" s="270"/>
      <c r="N126" s="271"/>
      <c r="O126" s="271"/>
      <c r="P126" s="271"/>
      <c r="Q126" s="271"/>
      <c r="R126" s="271"/>
      <c r="S126" s="271"/>
      <c r="T126" s="271"/>
      <c r="U126" s="271"/>
      <c r="V126" s="272"/>
      <c r="W126" s="253">
        <v>1</v>
      </c>
      <c r="X126" s="253">
        <v>0.1</v>
      </c>
      <c r="Y126" s="43" t="s">
        <v>151</v>
      </c>
      <c r="Z126" s="416">
        <v>4230</v>
      </c>
      <c r="AA126" s="45" t="s">
        <v>89</v>
      </c>
      <c r="AB126" s="94" t="s">
        <v>89</v>
      </c>
      <c r="AC126" s="47"/>
      <c r="AD126" s="379">
        <f>(Z126*((100-AC4)/100))+(X126/W126*AC2)</f>
        <v>4230</v>
      </c>
      <c r="AE126" s="10">
        <f>AC126*AD126</f>
        <v>0</v>
      </c>
    </row>
    <row r="127" spans="1:32" ht="30" customHeight="1" thickBot="1">
      <c r="A127" s="333"/>
      <c r="B127" s="334"/>
      <c r="C127" s="335"/>
      <c r="D127" s="289"/>
      <c r="E127" s="290"/>
      <c r="F127" s="291"/>
      <c r="G127" s="289"/>
      <c r="H127" s="291"/>
      <c r="I127" s="304"/>
      <c r="J127" s="305"/>
      <c r="K127" s="308"/>
      <c r="L127" s="309"/>
      <c r="M127" s="312"/>
      <c r="N127" s="313"/>
      <c r="O127" s="313"/>
      <c r="P127" s="313"/>
      <c r="Q127" s="313"/>
      <c r="R127" s="313"/>
      <c r="S127" s="313"/>
      <c r="T127" s="313"/>
      <c r="U127" s="313"/>
      <c r="V127" s="314"/>
      <c r="W127" s="318"/>
      <c r="X127" s="318"/>
      <c r="Y127" s="43" t="s">
        <v>160</v>
      </c>
      <c r="Z127" s="417"/>
      <c r="AA127" s="48" t="s">
        <v>89</v>
      </c>
      <c r="AB127" s="114" t="s">
        <v>259</v>
      </c>
      <c r="AC127" s="47"/>
      <c r="AD127" s="239"/>
      <c r="AE127" s="10">
        <f>AC127*AD126</f>
        <v>0</v>
      </c>
    </row>
    <row r="128" spans="1:32" ht="30" customHeight="1" thickBot="1">
      <c r="A128" s="333"/>
      <c r="B128" s="334"/>
      <c r="C128" s="335"/>
      <c r="D128" s="289"/>
      <c r="E128" s="290"/>
      <c r="F128" s="291"/>
      <c r="G128" s="289"/>
      <c r="H128" s="291"/>
      <c r="I128" s="304"/>
      <c r="J128" s="305"/>
      <c r="K128" s="308"/>
      <c r="L128" s="309"/>
      <c r="M128" s="312"/>
      <c r="N128" s="313"/>
      <c r="O128" s="313"/>
      <c r="P128" s="313"/>
      <c r="Q128" s="313"/>
      <c r="R128" s="313"/>
      <c r="S128" s="313"/>
      <c r="T128" s="313"/>
      <c r="U128" s="313"/>
      <c r="V128" s="314"/>
      <c r="W128" s="318"/>
      <c r="X128" s="318"/>
      <c r="Y128" s="43" t="s">
        <v>176</v>
      </c>
      <c r="Z128" s="417"/>
      <c r="AA128" s="48" t="s">
        <v>89</v>
      </c>
      <c r="AB128" s="94" t="s">
        <v>92</v>
      </c>
      <c r="AC128" s="47"/>
      <c r="AD128" s="239"/>
      <c r="AE128" s="10">
        <f>AC128*AD126</f>
        <v>0</v>
      </c>
    </row>
    <row r="129" spans="1:31" ht="30" customHeight="1" thickBot="1">
      <c r="A129" s="333"/>
      <c r="B129" s="334"/>
      <c r="C129" s="335"/>
      <c r="D129" s="289"/>
      <c r="E129" s="290"/>
      <c r="F129" s="291"/>
      <c r="G129" s="289"/>
      <c r="H129" s="291"/>
      <c r="I129" s="304"/>
      <c r="J129" s="305"/>
      <c r="K129" s="308"/>
      <c r="L129" s="309"/>
      <c r="M129" s="312"/>
      <c r="N129" s="313"/>
      <c r="O129" s="313"/>
      <c r="P129" s="313"/>
      <c r="Q129" s="313"/>
      <c r="R129" s="313"/>
      <c r="S129" s="313"/>
      <c r="T129" s="313"/>
      <c r="U129" s="313"/>
      <c r="V129" s="314"/>
      <c r="W129" s="318"/>
      <c r="X129" s="318"/>
      <c r="Y129" s="43" t="s">
        <v>168</v>
      </c>
      <c r="Z129" s="417"/>
      <c r="AA129" s="66"/>
      <c r="AB129" s="94" t="s">
        <v>92</v>
      </c>
      <c r="AC129" s="47"/>
      <c r="AD129" s="239"/>
      <c r="AE129" s="10">
        <f>AC129*AD126</f>
        <v>0</v>
      </c>
    </row>
    <row r="130" spans="1:31" ht="30" customHeight="1" thickBot="1">
      <c r="A130" s="336"/>
      <c r="B130" s="337"/>
      <c r="C130" s="338"/>
      <c r="D130" s="385"/>
      <c r="E130" s="429"/>
      <c r="F130" s="386"/>
      <c r="G130" s="385"/>
      <c r="H130" s="386"/>
      <c r="I130" s="306"/>
      <c r="J130" s="307"/>
      <c r="K130" s="310"/>
      <c r="L130" s="311"/>
      <c r="M130" s="315"/>
      <c r="N130" s="316"/>
      <c r="O130" s="316"/>
      <c r="P130" s="316"/>
      <c r="Q130" s="316"/>
      <c r="R130" s="316"/>
      <c r="S130" s="316"/>
      <c r="T130" s="316"/>
      <c r="U130" s="316"/>
      <c r="V130" s="317"/>
      <c r="W130" s="319"/>
      <c r="X130" s="319"/>
      <c r="Y130" s="43" t="s">
        <v>204</v>
      </c>
      <c r="Z130" s="418"/>
      <c r="AA130" s="42" t="s">
        <v>92</v>
      </c>
      <c r="AB130" s="114" t="s">
        <v>259</v>
      </c>
      <c r="AC130" s="47"/>
      <c r="AD130" s="241"/>
      <c r="AE130" s="10">
        <f>AC130*AD126</f>
        <v>0</v>
      </c>
    </row>
    <row r="131" spans="1:31" ht="18" customHeight="1" thickBot="1">
      <c r="A131" s="103"/>
      <c r="B131" s="104"/>
      <c r="C131" s="104"/>
      <c r="D131" s="104"/>
      <c r="E131" s="104"/>
      <c r="F131" s="104"/>
      <c r="G131" s="104"/>
      <c r="H131" s="104"/>
      <c r="I131" s="104"/>
      <c r="J131" s="104"/>
      <c r="K131" s="300" t="s">
        <v>113</v>
      </c>
      <c r="L131" s="300"/>
      <c r="M131" s="300"/>
      <c r="N131" s="300"/>
      <c r="O131" s="300"/>
      <c r="P131" s="300"/>
      <c r="Q131" s="300"/>
      <c r="R131" s="300"/>
      <c r="S131" s="300"/>
      <c r="T131" s="300"/>
      <c r="U131" s="300"/>
      <c r="V131" s="300"/>
      <c r="W131" s="300"/>
      <c r="X131" s="300"/>
      <c r="Y131" s="104"/>
      <c r="Z131" s="135"/>
      <c r="AA131" s="26"/>
      <c r="AB131" s="104"/>
      <c r="AC131" s="104"/>
      <c r="AD131" s="27"/>
      <c r="AE131" s="10"/>
    </row>
    <row r="132" spans="1:31" ht="69.95" customHeight="1" thickBot="1">
      <c r="A132" s="353" t="s">
        <v>130</v>
      </c>
      <c r="B132" s="354"/>
      <c r="C132" s="355"/>
      <c r="D132" s="350" t="s">
        <v>114</v>
      </c>
      <c r="E132" s="351"/>
      <c r="F132" s="352"/>
      <c r="G132" s="350"/>
      <c r="H132" s="352"/>
      <c r="I132" s="353" t="s">
        <v>115</v>
      </c>
      <c r="J132" s="370"/>
      <c r="K132" s="350" t="s">
        <v>4</v>
      </c>
      <c r="L132" s="355"/>
      <c r="M132" s="325"/>
      <c r="N132" s="451"/>
      <c r="O132" s="451"/>
      <c r="P132" s="451"/>
      <c r="Q132" s="451"/>
      <c r="R132" s="451"/>
      <c r="S132" s="451"/>
      <c r="T132" s="451"/>
      <c r="U132" s="451"/>
      <c r="V132" s="451"/>
      <c r="W132" s="61">
        <v>1</v>
      </c>
      <c r="X132" s="47">
        <v>0.16</v>
      </c>
      <c r="Y132" s="106">
        <v>3410</v>
      </c>
      <c r="Z132" s="8">
        <f>Y132</f>
        <v>3410</v>
      </c>
      <c r="AA132" s="105" t="s">
        <v>92</v>
      </c>
      <c r="AB132" s="37" t="s">
        <v>90</v>
      </c>
      <c r="AC132" s="35"/>
      <c r="AD132" s="8">
        <f>(Z132*((100-AC4)/100))+(X132/W132*AC2)</f>
        <v>3410</v>
      </c>
      <c r="AE132" s="10">
        <f>AC132*AD132</f>
        <v>0</v>
      </c>
    </row>
    <row r="133" spans="1:31" ht="69.95" customHeight="1" thickBot="1">
      <c r="A133" s="320" t="s">
        <v>131</v>
      </c>
      <c r="B133" s="321"/>
      <c r="C133" s="322"/>
      <c r="D133" s="297" t="s">
        <v>114</v>
      </c>
      <c r="E133" s="339"/>
      <c r="F133" s="298"/>
      <c r="G133" s="297"/>
      <c r="H133" s="298"/>
      <c r="I133" s="320" t="s">
        <v>116</v>
      </c>
      <c r="J133" s="322"/>
      <c r="K133" s="297" t="s">
        <v>4</v>
      </c>
      <c r="L133" s="298"/>
      <c r="M133" s="452"/>
      <c r="N133" s="453"/>
      <c r="O133" s="453"/>
      <c r="P133" s="453"/>
      <c r="Q133" s="453"/>
      <c r="R133" s="453"/>
      <c r="S133" s="453"/>
      <c r="T133" s="453"/>
      <c r="U133" s="453"/>
      <c r="V133" s="452"/>
      <c r="W133" s="47">
        <v>1</v>
      </c>
      <c r="X133" s="47">
        <v>0.2</v>
      </c>
      <c r="Y133" s="106">
        <v>4158</v>
      </c>
      <c r="Z133" s="8">
        <f t="shared" ref="Z133:Z148" si="3">Y133</f>
        <v>4158</v>
      </c>
      <c r="AA133" s="105" t="s">
        <v>92</v>
      </c>
      <c r="AB133" s="37" t="s">
        <v>91</v>
      </c>
      <c r="AC133" s="35"/>
      <c r="AD133" s="8">
        <f>(Z133*((100-AC4)/100))+(X133/W133*AC2)</f>
        <v>4158</v>
      </c>
      <c r="AE133" s="10">
        <f t="shared" ref="AE133:AE148" si="4">AC133*AD133</f>
        <v>0</v>
      </c>
    </row>
    <row r="134" spans="1:31" ht="69.95" customHeight="1" thickBot="1">
      <c r="A134" s="320" t="s">
        <v>132</v>
      </c>
      <c r="B134" s="321"/>
      <c r="C134" s="322"/>
      <c r="D134" s="297" t="s">
        <v>114</v>
      </c>
      <c r="E134" s="339"/>
      <c r="F134" s="298"/>
      <c r="G134" s="297"/>
      <c r="H134" s="298"/>
      <c r="I134" s="320" t="s">
        <v>117</v>
      </c>
      <c r="J134" s="322"/>
      <c r="K134" s="297" t="s">
        <v>4</v>
      </c>
      <c r="L134" s="298"/>
      <c r="M134" s="452"/>
      <c r="N134" s="453"/>
      <c r="O134" s="453"/>
      <c r="P134" s="453"/>
      <c r="Q134" s="453"/>
      <c r="R134" s="453"/>
      <c r="S134" s="453"/>
      <c r="T134" s="453"/>
      <c r="U134" s="453"/>
      <c r="V134" s="452"/>
      <c r="W134" s="47">
        <v>1</v>
      </c>
      <c r="X134" s="47">
        <v>0.25600000000000001</v>
      </c>
      <c r="Y134" s="106">
        <v>4519</v>
      </c>
      <c r="Z134" s="8">
        <f t="shared" si="3"/>
        <v>4519</v>
      </c>
      <c r="AA134" s="105" t="s">
        <v>92</v>
      </c>
      <c r="AB134" s="37" t="s">
        <v>92</v>
      </c>
      <c r="AC134" s="35"/>
      <c r="AD134" s="8">
        <f>(Z134*((100-AC4)/100))+(X134/W134*AC2)</f>
        <v>4519</v>
      </c>
      <c r="AE134" s="10">
        <f t="shared" si="4"/>
        <v>0</v>
      </c>
    </row>
    <row r="135" spans="1:31" ht="69.95" customHeight="1" thickBot="1">
      <c r="A135" s="320" t="s">
        <v>133</v>
      </c>
      <c r="B135" s="321"/>
      <c r="C135" s="322"/>
      <c r="D135" s="297" t="s">
        <v>114</v>
      </c>
      <c r="E135" s="339"/>
      <c r="F135" s="298"/>
      <c r="G135" s="297"/>
      <c r="H135" s="298"/>
      <c r="I135" s="320" t="s">
        <v>118</v>
      </c>
      <c r="J135" s="322"/>
      <c r="K135" s="297" t="s">
        <v>4</v>
      </c>
      <c r="L135" s="298"/>
      <c r="M135" s="452"/>
      <c r="N135" s="453"/>
      <c r="O135" s="453"/>
      <c r="P135" s="453"/>
      <c r="Q135" s="453"/>
      <c r="R135" s="453"/>
      <c r="S135" s="453"/>
      <c r="T135" s="453"/>
      <c r="U135" s="453"/>
      <c r="V135" s="452"/>
      <c r="W135" s="47">
        <v>1</v>
      </c>
      <c r="X135" s="47">
        <v>0.155</v>
      </c>
      <c r="Y135" s="106">
        <v>3410</v>
      </c>
      <c r="Z135" s="8">
        <f t="shared" si="3"/>
        <v>3410</v>
      </c>
      <c r="AA135" s="105" t="s">
        <v>92</v>
      </c>
      <c r="AB135" s="38" t="s">
        <v>91</v>
      </c>
      <c r="AC135" s="35"/>
      <c r="AD135" s="8">
        <f>(Z135*((100-AC4)/100))+(X135/W135*AC2)</f>
        <v>3410</v>
      </c>
      <c r="AE135" s="10">
        <f t="shared" si="4"/>
        <v>0</v>
      </c>
    </row>
    <row r="136" spans="1:31" ht="69.95" customHeight="1" thickBot="1">
      <c r="A136" s="320" t="s">
        <v>134</v>
      </c>
      <c r="B136" s="321"/>
      <c r="C136" s="322"/>
      <c r="D136" s="297" t="s">
        <v>114</v>
      </c>
      <c r="E136" s="339"/>
      <c r="F136" s="298"/>
      <c r="G136" s="297"/>
      <c r="H136" s="298"/>
      <c r="I136" s="320" t="s">
        <v>119</v>
      </c>
      <c r="J136" s="322"/>
      <c r="K136" s="297" t="s">
        <v>4</v>
      </c>
      <c r="L136" s="298"/>
      <c r="M136" s="452"/>
      <c r="N136" s="453"/>
      <c r="O136" s="453"/>
      <c r="P136" s="453"/>
      <c r="Q136" s="453"/>
      <c r="R136" s="453"/>
      <c r="S136" s="453"/>
      <c r="T136" s="453"/>
      <c r="U136" s="453"/>
      <c r="V136" s="452"/>
      <c r="W136" s="47">
        <v>1</v>
      </c>
      <c r="X136" s="47">
        <v>0.2</v>
      </c>
      <c r="Y136" s="106">
        <v>4158</v>
      </c>
      <c r="Z136" s="8">
        <f t="shared" si="3"/>
        <v>4158</v>
      </c>
      <c r="AA136" s="105" t="s">
        <v>92</v>
      </c>
      <c r="AB136" s="37" t="s">
        <v>92</v>
      </c>
      <c r="AC136" s="35"/>
      <c r="AD136" s="8">
        <f>(Z136*((100-AC4)/100))+(X136/W136*AC2)</f>
        <v>4158</v>
      </c>
      <c r="AE136" s="10">
        <f t="shared" si="4"/>
        <v>0</v>
      </c>
    </row>
    <row r="137" spans="1:31" ht="80.099999999999994" customHeight="1" thickBot="1">
      <c r="A137" s="320" t="s">
        <v>135</v>
      </c>
      <c r="B137" s="321"/>
      <c r="C137" s="322"/>
      <c r="D137" s="297" t="s">
        <v>114</v>
      </c>
      <c r="E137" s="339"/>
      <c r="F137" s="298"/>
      <c r="G137" s="297"/>
      <c r="H137" s="298"/>
      <c r="I137" s="320" t="s">
        <v>126</v>
      </c>
      <c r="J137" s="322"/>
      <c r="K137" s="297" t="s">
        <v>4</v>
      </c>
      <c r="L137" s="298"/>
      <c r="M137" s="454"/>
      <c r="N137" s="454"/>
      <c r="O137" s="454"/>
      <c r="P137" s="454"/>
      <c r="Q137" s="454"/>
      <c r="R137" s="454"/>
      <c r="S137" s="454"/>
      <c r="T137" s="454"/>
      <c r="U137" s="454"/>
      <c r="V137" s="454"/>
      <c r="W137" s="47">
        <v>1</v>
      </c>
      <c r="X137" s="47">
        <v>0.25</v>
      </c>
      <c r="Y137" s="106">
        <v>4158</v>
      </c>
      <c r="Z137" s="8">
        <f t="shared" si="3"/>
        <v>4158</v>
      </c>
      <c r="AA137" s="105" t="s">
        <v>92</v>
      </c>
      <c r="AB137" s="38"/>
      <c r="AC137" s="35"/>
      <c r="AD137" s="8">
        <f>(Z137*((100-AC4)/100))+(X137/W137*AC2)</f>
        <v>4158</v>
      </c>
      <c r="AE137" s="10">
        <f t="shared" si="4"/>
        <v>0</v>
      </c>
    </row>
    <row r="138" spans="1:31" ht="69.95" customHeight="1" thickBot="1">
      <c r="A138" s="320" t="s">
        <v>136</v>
      </c>
      <c r="B138" s="321"/>
      <c r="C138" s="322"/>
      <c r="D138" s="297" t="s">
        <v>114</v>
      </c>
      <c r="E138" s="339"/>
      <c r="F138" s="298"/>
      <c r="G138" s="297"/>
      <c r="H138" s="298"/>
      <c r="I138" s="320" t="s">
        <v>120</v>
      </c>
      <c r="J138" s="322"/>
      <c r="K138" s="297" t="s">
        <v>4</v>
      </c>
      <c r="L138" s="298"/>
      <c r="M138" s="326"/>
      <c r="N138" s="326"/>
      <c r="O138" s="326"/>
      <c r="P138" s="326"/>
      <c r="Q138" s="326"/>
      <c r="R138" s="326"/>
      <c r="S138" s="326"/>
      <c r="T138" s="326"/>
      <c r="U138" s="326"/>
      <c r="V138" s="326"/>
      <c r="W138" s="47">
        <v>1</v>
      </c>
      <c r="X138" s="47">
        <v>0.16</v>
      </c>
      <c r="Y138" s="106">
        <v>3410</v>
      </c>
      <c r="Z138" s="8">
        <f t="shared" si="3"/>
        <v>3410</v>
      </c>
      <c r="AA138" s="105" t="s">
        <v>92</v>
      </c>
      <c r="AB138" s="37" t="s">
        <v>90</v>
      </c>
      <c r="AC138" s="35"/>
      <c r="AD138" s="8">
        <f>(Z138*((100-AC4)/100))+(X138/W138*AC2)</f>
        <v>3410</v>
      </c>
      <c r="AE138" s="10">
        <f t="shared" si="4"/>
        <v>0</v>
      </c>
    </row>
    <row r="139" spans="1:31" ht="69.95" customHeight="1" thickBot="1">
      <c r="A139" s="320" t="s">
        <v>137</v>
      </c>
      <c r="B139" s="321"/>
      <c r="C139" s="322"/>
      <c r="D139" s="297" t="s">
        <v>114</v>
      </c>
      <c r="E139" s="339"/>
      <c r="F139" s="298"/>
      <c r="G139" s="297"/>
      <c r="H139" s="298"/>
      <c r="I139" s="320" t="s">
        <v>121</v>
      </c>
      <c r="J139" s="322"/>
      <c r="K139" s="297" t="s">
        <v>4</v>
      </c>
      <c r="L139" s="298"/>
      <c r="M139" s="326"/>
      <c r="N139" s="326"/>
      <c r="O139" s="326"/>
      <c r="P139" s="326"/>
      <c r="Q139" s="326"/>
      <c r="R139" s="326"/>
      <c r="S139" s="326"/>
      <c r="T139" s="326"/>
      <c r="U139" s="326"/>
      <c r="V139" s="326"/>
      <c r="W139" s="47">
        <v>1</v>
      </c>
      <c r="X139" s="47">
        <v>0.2</v>
      </c>
      <c r="Y139" s="106">
        <v>4158</v>
      </c>
      <c r="Z139" s="8">
        <f t="shared" si="3"/>
        <v>4158</v>
      </c>
      <c r="AA139" s="105" t="s">
        <v>92</v>
      </c>
      <c r="AB139" s="38" t="s">
        <v>92</v>
      </c>
      <c r="AC139" s="35"/>
      <c r="AD139" s="8">
        <f>(Z139*((100-AC4)/100))+(X139/W139*AC2)</f>
        <v>4158</v>
      </c>
      <c r="AE139" s="10">
        <f t="shared" si="4"/>
        <v>0</v>
      </c>
    </row>
    <row r="140" spans="1:31" ht="69.95" customHeight="1" thickBot="1">
      <c r="A140" s="320" t="s">
        <v>138</v>
      </c>
      <c r="B140" s="321"/>
      <c r="C140" s="322"/>
      <c r="D140" s="297" t="s">
        <v>114</v>
      </c>
      <c r="E140" s="339"/>
      <c r="F140" s="298"/>
      <c r="G140" s="297"/>
      <c r="H140" s="298"/>
      <c r="I140" s="320" t="s">
        <v>118</v>
      </c>
      <c r="J140" s="322"/>
      <c r="K140" s="297" t="s">
        <v>4</v>
      </c>
      <c r="L140" s="298"/>
      <c r="M140" s="326"/>
      <c r="N140" s="326"/>
      <c r="O140" s="326"/>
      <c r="P140" s="326"/>
      <c r="Q140" s="326"/>
      <c r="R140" s="326"/>
      <c r="S140" s="326"/>
      <c r="T140" s="326"/>
      <c r="U140" s="326"/>
      <c r="V140" s="326"/>
      <c r="W140" s="47">
        <v>1</v>
      </c>
      <c r="X140" s="47">
        <v>0.155</v>
      </c>
      <c r="Y140" s="106">
        <v>3410</v>
      </c>
      <c r="Z140" s="8">
        <f t="shared" si="3"/>
        <v>3410</v>
      </c>
      <c r="AA140" s="105" t="s">
        <v>92</v>
      </c>
      <c r="AB140" s="37" t="s">
        <v>91</v>
      </c>
      <c r="AC140" s="35"/>
      <c r="AD140" s="8">
        <f>(Z140*((100-AC4)/100))+(X140/W140*AC2)</f>
        <v>3410</v>
      </c>
      <c r="AE140" s="10">
        <f t="shared" si="4"/>
        <v>0</v>
      </c>
    </row>
    <row r="141" spans="1:31" s="29" customFormat="1" ht="69.95" customHeight="1" thickBot="1">
      <c r="A141" s="343" t="s">
        <v>139</v>
      </c>
      <c r="B141" s="344"/>
      <c r="C141" s="345"/>
      <c r="D141" s="346" t="s">
        <v>114</v>
      </c>
      <c r="E141" s="347"/>
      <c r="F141" s="348"/>
      <c r="G141" s="346"/>
      <c r="H141" s="348"/>
      <c r="I141" s="343" t="s">
        <v>119</v>
      </c>
      <c r="J141" s="345"/>
      <c r="K141" s="346" t="s">
        <v>4</v>
      </c>
      <c r="L141" s="348"/>
      <c r="M141" s="327"/>
      <c r="N141" s="327"/>
      <c r="O141" s="327"/>
      <c r="P141" s="327"/>
      <c r="Q141" s="327"/>
      <c r="R141" s="327"/>
      <c r="S141" s="327"/>
      <c r="T141" s="327"/>
      <c r="U141" s="327"/>
      <c r="V141" s="327"/>
      <c r="W141" s="67">
        <v>1</v>
      </c>
      <c r="X141" s="67">
        <v>0.2</v>
      </c>
      <c r="Y141" s="108">
        <v>4158</v>
      </c>
      <c r="Z141" s="8">
        <f t="shared" si="3"/>
        <v>4158</v>
      </c>
      <c r="AA141" s="107" t="s">
        <v>92</v>
      </c>
      <c r="AB141" s="39" t="s">
        <v>92</v>
      </c>
      <c r="AC141" s="36"/>
      <c r="AD141" s="28">
        <f>(Z141*((100-AC4)/100))+(X141/W141*AC2)</f>
        <v>4158</v>
      </c>
      <c r="AE141" s="10">
        <f t="shared" si="4"/>
        <v>0</v>
      </c>
    </row>
    <row r="142" spans="1:31" ht="75" customHeight="1" thickBot="1">
      <c r="A142" s="320" t="s">
        <v>140</v>
      </c>
      <c r="B142" s="321"/>
      <c r="C142" s="322"/>
      <c r="D142" s="297" t="s">
        <v>114</v>
      </c>
      <c r="E142" s="339"/>
      <c r="F142" s="298"/>
      <c r="G142" s="297"/>
      <c r="H142" s="298"/>
      <c r="I142" s="320" t="s">
        <v>127</v>
      </c>
      <c r="J142" s="322"/>
      <c r="K142" s="297" t="s">
        <v>4</v>
      </c>
      <c r="L142" s="298"/>
      <c r="M142" s="325"/>
      <c r="N142" s="325"/>
      <c r="O142" s="325"/>
      <c r="P142" s="325"/>
      <c r="Q142" s="325"/>
      <c r="R142" s="325"/>
      <c r="S142" s="325"/>
      <c r="T142" s="325"/>
      <c r="U142" s="325"/>
      <c r="V142" s="325"/>
      <c r="W142" s="47">
        <v>1</v>
      </c>
      <c r="X142" s="47">
        <v>0.155</v>
      </c>
      <c r="Y142" s="106">
        <v>3654</v>
      </c>
      <c r="Z142" s="8">
        <f t="shared" si="3"/>
        <v>3654</v>
      </c>
      <c r="AA142" s="105" t="s">
        <v>92</v>
      </c>
      <c r="AB142" s="38" t="s">
        <v>92</v>
      </c>
      <c r="AC142" s="35"/>
      <c r="AD142" s="8">
        <f>(Z142*((100-AC4)/100))+(X142/W142*AC2)</f>
        <v>3654</v>
      </c>
      <c r="AE142" s="10">
        <f t="shared" si="4"/>
        <v>0</v>
      </c>
    </row>
    <row r="143" spans="1:31" ht="89.25" customHeight="1" thickBot="1">
      <c r="A143" s="320" t="s">
        <v>141</v>
      </c>
      <c r="B143" s="321"/>
      <c r="C143" s="322"/>
      <c r="D143" s="297" t="s">
        <v>114</v>
      </c>
      <c r="E143" s="339"/>
      <c r="F143" s="298"/>
      <c r="G143" s="297"/>
      <c r="H143" s="298"/>
      <c r="I143" s="320" t="s">
        <v>128</v>
      </c>
      <c r="J143" s="322"/>
      <c r="K143" s="297" t="s">
        <v>4</v>
      </c>
      <c r="L143" s="298"/>
      <c r="M143" s="327"/>
      <c r="N143" s="327"/>
      <c r="O143" s="327"/>
      <c r="P143" s="327"/>
      <c r="Q143" s="327"/>
      <c r="R143" s="327"/>
      <c r="S143" s="327"/>
      <c r="T143" s="327"/>
      <c r="U143" s="327"/>
      <c r="V143" s="327"/>
      <c r="W143" s="47">
        <v>1</v>
      </c>
      <c r="X143" s="47">
        <v>0.2</v>
      </c>
      <c r="Y143" s="106">
        <v>4158</v>
      </c>
      <c r="Z143" s="8">
        <f t="shared" si="3"/>
        <v>4158</v>
      </c>
      <c r="AA143" s="105" t="s">
        <v>92</v>
      </c>
      <c r="AB143" s="38" t="s">
        <v>92</v>
      </c>
      <c r="AC143" s="35"/>
      <c r="AD143" s="8">
        <f>(Z143*((100-AC4)/100))+(X143/W143*AC2)</f>
        <v>4158</v>
      </c>
      <c r="AE143" s="10">
        <f t="shared" si="4"/>
        <v>0</v>
      </c>
    </row>
    <row r="144" spans="1:31" ht="69.95" customHeight="1" thickBot="1">
      <c r="A144" s="320" t="s">
        <v>142</v>
      </c>
      <c r="B144" s="321"/>
      <c r="C144" s="322"/>
      <c r="D144" s="297" t="s">
        <v>114</v>
      </c>
      <c r="E144" s="339"/>
      <c r="F144" s="298"/>
      <c r="G144" s="297"/>
      <c r="H144" s="298"/>
      <c r="I144" s="320" t="s">
        <v>120</v>
      </c>
      <c r="J144" s="322"/>
      <c r="K144" s="297" t="s">
        <v>4</v>
      </c>
      <c r="L144" s="298"/>
      <c r="M144" s="325"/>
      <c r="N144" s="325"/>
      <c r="O144" s="325"/>
      <c r="P144" s="325"/>
      <c r="Q144" s="325"/>
      <c r="R144" s="325"/>
      <c r="S144" s="325"/>
      <c r="T144" s="325"/>
      <c r="U144" s="325"/>
      <c r="V144" s="325"/>
      <c r="W144" s="47">
        <v>1</v>
      </c>
      <c r="X144" s="47">
        <v>0.16</v>
      </c>
      <c r="Y144" s="106">
        <v>3486</v>
      </c>
      <c r="Z144" s="8">
        <f t="shared" si="3"/>
        <v>3486</v>
      </c>
      <c r="AA144" s="105" t="s">
        <v>92</v>
      </c>
      <c r="AB144" s="38" t="s">
        <v>91</v>
      </c>
      <c r="AC144" s="35"/>
      <c r="AD144" s="8">
        <f>(Z144*((100-AC4)/100))+(X144/W144*AC2)</f>
        <v>3486</v>
      </c>
      <c r="AE144" s="10">
        <f t="shared" si="4"/>
        <v>0</v>
      </c>
    </row>
    <row r="145" spans="1:31" ht="69.95" customHeight="1" thickBot="1">
      <c r="A145" s="320" t="s">
        <v>143</v>
      </c>
      <c r="B145" s="321"/>
      <c r="C145" s="322"/>
      <c r="D145" s="297" t="s">
        <v>114</v>
      </c>
      <c r="E145" s="339"/>
      <c r="F145" s="298"/>
      <c r="G145" s="297"/>
      <c r="H145" s="298"/>
      <c r="I145" s="320" t="s">
        <v>121</v>
      </c>
      <c r="J145" s="322"/>
      <c r="K145" s="297" t="s">
        <v>4</v>
      </c>
      <c r="L145" s="298"/>
      <c r="M145" s="326"/>
      <c r="N145" s="326"/>
      <c r="O145" s="326"/>
      <c r="P145" s="326"/>
      <c r="Q145" s="326"/>
      <c r="R145" s="326"/>
      <c r="S145" s="326"/>
      <c r="T145" s="326"/>
      <c r="U145" s="326"/>
      <c r="V145" s="326"/>
      <c r="W145" s="47">
        <v>1</v>
      </c>
      <c r="X145" s="47">
        <v>0.2</v>
      </c>
      <c r="Y145" s="106">
        <v>4242</v>
      </c>
      <c r="Z145" s="8">
        <f t="shared" si="3"/>
        <v>4242</v>
      </c>
      <c r="AA145" s="105" t="s">
        <v>92</v>
      </c>
      <c r="AB145" s="38" t="s">
        <v>92</v>
      </c>
      <c r="AC145" s="35"/>
      <c r="AD145" s="8">
        <f>(Z145*((100-AC4)/100))+(X145/W145*AC2)</f>
        <v>4242</v>
      </c>
      <c r="AE145" s="10">
        <f t="shared" si="4"/>
        <v>0</v>
      </c>
    </row>
    <row r="146" spans="1:31" ht="69.95" customHeight="1" thickBot="1">
      <c r="A146" s="320" t="s">
        <v>144</v>
      </c>
      <c r="B146" s="321"/>
      <c r="C146" s="322"/>
      <c r="D146" s="297" t="s">
        <v>114</v>
      </c>
      <c r="E146" s="339"/>
      <c r="F146" s="298"/>
      <c r="G146" s="297"/>
      <c r="H146" s="298"/>
      <c r="I146" s="320" t="s">
        <v>118</v>
      </c>
      <c r="J146" s="322"/>
      <c r="K146" s="297" t="s">
        <v>4</v>
      </c>
      <c r="L146" s="298"/>
      <c r="M146" s="326"/>
      <c r="N146" s="326"/>
      <c r="O146" s="326"/>
      <c r="P146" s="326"/>
      <c r="Q146" s="326"/>
      <c r="R146" s="326"/>
      <c r="S146" s="326"/>
      <c r="T146" s="326"/>
      <c r="U146" s="326"/>
      <c r="V146" s="326"/>
      <c r="W146" s="47">
        <v>1</v>
      </c>
      <c r="X146" s="47">
        <v>0.155</v>
      </c>
      <c r="Y146" s="106">
        <v>3486</v>
      </c>
      <c r="Z146" s="8">
        <f t="shared" si="3"/>
        <v>3486</v>
      </c>
      <c r="AA146" s="105" t="s">
        <v>92</v>
      </c>
      <c r="AB146" s="38" t="s">
        <v>91</v>
      </c>
      <c r="AC146" s="35"/>
      <c r="AD146" s="8">
        <f>(Z146*((100-AC4)/100))+(X146/W146*AC2)</f>
        <v>3486</v>
      </c>
      <c r="AE146" s="10">
        <f t="shared" si="4"/>
        <v>0</v>
      </c>
    </row>
    <row r="147" spans="1:31" ht="69.95" customHeight="1" thickBot="1">
      <c r="A147" s="340" t="s">
        <v>145</v>
      </c>
      <c r="B147" s="341"/>
      <c r="C147" s="342"/>
      <c r="D147" s="323" t="s">
        <v>114</v>
      </c>
      <c r="E147" s="349"/>
      <c r="F147" s="324"/>
      <c r="G147" s="323"/>
      <c r="H147" s="324"/>
      <c r="I147" s="340" t="s">
        <v>119</v>
      </c>
      <c r="J147" s="342"/>
      <c r="K147" s="323" t="s">
        <v>4</v>
      </c>
      <c r="L147" s="324"/>
      <c r="M147" s="326"/>
      <c r="N147" s="326"/>
      <c r="O147" s="326"/>
      <c r="P147" s="326"/>
      <c r="Q147" s="326"/>
      <c r="R147" s="326"/>
      <c r="S147" s="326"/>
      <c r="T147" s="326"/>
      <c r="U147" s="326"/>
      <c r="V147" s="326"/>
      <c r="W147" s="52">
        <v>1</v>
      </c>
      <c r="X147" s="52">
        <v>0.2</v>
      </c>
      <c r="Y147" s="109">
        <v>4242</v>
      </c>
      <c r="Z147" s="51">
        <f t="shared" si="3"/>
        <v>4242</v>
      </c>
      <c r="AA147" s="105" t="s">
        <v>92</v>
      </c>
      <c r="AB147" s="110" t="s">
        <v>92</v>
      </c>
      <c r="AC147" s="35"/>
      <c r="AD147" s="8">
        <f>(Z147*((100-AC4)/100))+(X147/W147*AC2)</f>
        <v>4242</v>
      </c>
      <c r="AE147" s="10">
        <f t="shared" si="4"/>
        <v>0</v>
      </c>
    </row>
    <row r="148" spans="1:31" ht="69.95" customHeight="1" thickBot="1">
      <c r="A148" s="320" t="s">
        <v>146</v>
      </c>
      <c r="B148" s="321"/>
      <c r="C148" s="322"/>
      <c r="D148" s="297" t="s">
        <v>114</v>
      </c>
      <c r="E148" s="339"/>
      <c r="F148" s="298"/>
      <c r="G148" s="297"/>
      <c r="H148" s="298"/>
      <c r="I148" s="320" t="s">
        <v>129</v>
      </c>
      <c r="J148" s="322"/>
      <c r="K148" s="297" t="s">
        <v>4</v>
      </c>
      <c r="L148" s="298"/>
      <c r="M148" s="327"/>
      <c r="N148" s="327"/>
      <c r="O148" s="327"/>
      <c r="P148" s="327"/>
      <c r="Q148" s="327"/>
      <c r="R148" s="327"/>
      <c r="S148" s="327"/>
      <c r="T148" s="327"/>
      <c r="U148" s="327"/>
      <c r="V148" s="327"/>
      <c r="W148" s="47">
        <v>1</v>
      </c>
      <c r="X148" s="47">
        <v>0.155</v>
      </c>
      <c r="Y148" s="106">
        <v>3654</v>
      </c>
      <c r="Z148" s="8">
        <f t="shared" si="3"/>
        <v>3654</v>
      </c>
      <c r="AA148" s="105" t="s">
        <v>92</v>
      </c>
      <c r="AB148" s="38" t="s">
        <v>92</v>
      </c>
      <c r="AC148" s="50"/>
      <c r="AD148" s="51">
        <f>(Z148*((100-AC4)/100))+(X148/W148*AC2)</f>
        <v>3654</v>
      </c>
      <c r="AE148" s="10">
        <f t="shared" si="4"/>
        <v>0</v>
      </c>
    </row>
    <row r="149" spans="1:31" ht="42" customHeight="1" thickBot="1">
      <c r="A149" s="299"/>
      <c r="B149" s="300"/>
      <c r="C149" s="300"/>
      <c r="D149" s="300"/>
      <c r="E149" s="300"/>
      <c r="F149" s="300"/>
      <c r="G149" s="300"/>
      <c r="H149" s="300"/>
      <c r="I149" s="300"/>
      <c r="J149" s="300"/>
      <c r="K149" s="300"/>
      <c r="L149" s="300"/>
      <c r="M149" s="257"/>
      <c r="N149" s="257"/>
      <c r="O149" s="257"/>
      <c r="P149" s="257"/>
      <c r="Q149" s="257"/>
      <c r="R149" s="257"/>
      <c r="S149" s="257"/>
      <c r="T149" s="257"/>
      <c r="U149" s="257"/>
      <c r="V149" s="257"/>
      <c r="W149" s="300"/>
      <c r="X149" s="300"/>
      <c r="Y149" s="300"/>
      <c r="Z149" s="300"/>
      <c r="AA149" s="257"/>
      <c r="AB149" s="300"/>
      <c r="AC149" s="300"/>
      <c r="AD149" s="301"/>
      <c r="AE149" s="10"/>
    </row>
    <row r="150" spans="1:31" ht="80.099999999999994" hidden="1" customHeight="1" thickBot="1">
      <c r="A150" s="292"/>
      <c r="B150" s="293"/>
      <c r="C150" s="293"/>
      <c r="D150" s="293"/>
      <c r="E150" s="293"/>
      <c r="F150" s="293"/>
      <c r="G150" s="328"/>
      <c r="H150" s="329"/>
      <c r="I150" s="293"/>
      <c r="J150" s="293"/>
      <c r="K150" s="295"/>
      <c r="L150" s="295"/>
      <c r="M150" s="296"/>
      <c r="N150" s="296"/>
      <c r="O150" s="296"/>
      <c r="P150" s="296"/>
      <c r="Q150" s="296"/>
      <c r="R150" s="296"/>
      <c r="S150" s="296"/>
      <c r="T150" s="296"/>
      <c r="U150" s="296"/>
      <c r="V150" s="296"/>
      <c r="W150" s="24"/>
      <c r="X150" s="24"/>
      <c r="Y150" s="12" t="s">
        <v>43</v>
      </c>
      <c r="Z150" s="32"/>
      <c r="AA150" s="11" t="s">
        <v>89</v>
      </c>
      <c r="AB150" s="20" t="s">
        <v>89</v>
      </c>
      <c r="AC150" s="7"/>
      <c r="AD150" s="33"/>
      <c r="AE150" s="10">
        <f>IF(AC150&gt;0,IF(AD150&gt;0,AD150*AC150,IF(#REF!&gt;0,#REF!*AC150,IF(AD149&gt;0,AD149*AC150,IF(#REF!&gt;0,#REF!*AC150,IF(#REF!&gt;0,#REF!*AC150,IF(#REF!&gt;0,#REF!*AC150,IF(AD148&gt;0,AD148*AC150))))))),0)</f>
        <v>0</v>
      </c>
    </row>
    <row r="151" spans="1:31" ht="43.5" customHeight="1"/>
  </sheetData>
  <protectedRanges>
    <protectedRange sqref="AC4" name="Скидка"/>
    <protectedRange sqref="AC2" name="Доставка"/>
    <protectedRange sqref="AC10:AC57 AC120:AC130 AC150 AC90:AC95 AC132:AC148 AC84:AC88 AC61:AC82 AC97:AC114" name="заказ"/>
    <protectedRange sqref="AC58:AC60" name="заказ_1"/>
  </protectedRanges>
  <customSheetViews>
    <customSheetView guid="{4CD9F26F-30B8-43EF-BA5E-27677631DA98}">
      <selection activeCell="AB11" sqref="AB11"/>
      <pageMargins left="0.75" right="0.75" top="1" bottom="1" header="0.5" footer="0.5"/>
      <pageSetup paperSize="9" orientation="portrait" horizontalDpi="0" verticalDpi="0" r:id="rId1"/>
      <headerFooter alignWithMargins="0"/>
    </customSheetView>
  </customSheetViews>
  <mergeCells count="351">
    <mergeCell ref="D102:F104"/>
    <mergeCell ref="G102:H104"/>
    <mergeCell ref="M102:V104"/>
    <mergeCell ref="K71:L75"/>
    <mergeCell ref="I71:J75"/>
    <mergeCell ref="M71:V75"/>
    <mergeCell ref="I67:J70"/>
    <mergeCell ref="A90:C95"/>
    <mergeCell ref="A67:C70"/>
    <mergeCell ref="A71:C75"/>
    <mergeCell ref="G90:H95"/>
    <mergeCell ref="D90:F95"/>
    <mergeCell ref="D67:F70"/>
    <mergeCell ref="M76:V82"/>
    <mergeCell ref="A76:C82"/>
    <mergeCell ref="I102:J104"/>
    <mergeCell ref="A96:AD96"/>
    <mergeCell ref="G97:H101"/>
    <mergeCell ref="M90:V95"/>
    <mergeCell ref="K90:L95"/>
    <mergeCell ref="I90:J95"/>
    <mergeCell ref="Z90:Z95"/>
    <mergeCell ref="AD90:AD95"/>
    <mergeCell ref="X90:X95"/>
    <mergeCell ref="Z16:Z22"/>
    <mergeCell ref="A10:C15"/>
    <mergeCell ref="D10:F15"/>
    <mergeCell ref="G10:H15"/>
    <mergeCell ref="I10:J15"/>
    <mergeCell ref="Z10:Z15"/>
    <mergeCell ref="M10:V15"/>
    <mergeCell ref="M38:V40"/>
    <mergeCell ref="I27:J30"/>
    <mergeCell ref="W27:W30"/>
    <mergeCell ref="W35:W37"/>
    <mergeCell ref="G38:H40"/>
    <mergeCell ref="Z27:Z30"/>
    <mergeCell ref="G35:H37"/>
    <mergeCell ref="X16:X22"/>
    <mergeCell ref="M27:V30"/>
    <mergeCell ref="K27:L30"/>
    <mergeCell ref="G31:H34"/>
    <mergeCell ref="I31:J34"/>
    <mergeCell ref="W16:W22"/>
    <mergeCell ref="W10:W15"/>
    <mergeCell ref="K10:L15"/>
    <mergeCell ref="K16:L22"/>
    <mergeCell ref="M16:V22"/>
    <mergeCell ref="Z45:Z51"/>
    <mergeCell ref="W45:W51"/>
    <mergeCell ref="AD67:AD70"/>
    <mergeCell ref="AD58:AD60"/>
    <mergeCell ref="K67:L70"/>
    <mergeCell ref="X67:X70"/>
    <mergeCell ref="W67:W70"/>
    <mergeCell ref="W61:W64"/>
    <mergeCell ref="W58:W60"/>
    <mergeCell ref="AD65:AD66"/>
    <mergeCell ref="W65:W66"/>
    <mergeCell ref="Z65:Z66"/>
    <mergeCell ref="M65:V66"/>
    <mergeCell ref="AD63:AD64"/>
    <mergeCell ref="K61:L64"/>
    <mergeCell ref="M61:V64"/>
    <mergeCell ref="Z58:Z60"/>
    <mergeCell ref="Z63:Z64"/>
    <mergeCell ref="X65:X66"/>
    <mergeCell ref="X45:X51"/>
    <mergeCell ref="M45:V51"/>
    <mergeCell ref="X76:X82"/>
    <mergeCell ref="K76:L82"/>
    <mergeCell ref="I76:J82"/>
    <mergeCell ref="I84:J88"/>
    <mergeCell ref="D76:F82"/>
    <mergeCell ref="AD35:AD37"/>
    <mergeCell ref="Z35:Z37"/>
    <mergeCell ref="I35:J37"/>
    <mergeCell ref="G27:H30"/>
    <mergeCell ref="AD38:AD40"/>
    <mergeCell ref="W31:W34"/>
    <mergeCell ref="X31:X34"/>
    <mergeCell ref="Z31:Z34"/>
    <mergeCell ref="AD31:AD34"/>
    <mergeCell ref="K31:L34"/>
    <mergeCell ref="M31:V34"/>
    <mergeCell ref="AD41:AD44"/>
    <mergeCell ref="Z41:Z44"/>
    <mergeCell ref="X41:X44"/>
    <mergeCell ref="W41:W44"/>
    <mergeCell ref="I38:J40"/>
    <mergeCell ref="K38:L40"/>
    <mergeCell ref="W38:W40"/>
    <mergeCell ref="K41:L44"/>
    <mergeCell ref="G105:H114"/>
    <mergeCell ref="D97:F101"/>
    <mergeCell ref="W97:W101"/>
    <mergeCell ref="A102:C104"/>
    <mergeCell ref="A115:AD115"/>
    <mergeCell ref="W102:W104"/>
    <mergeCell ref="AD102:AD104"/>
    <mergeCell ref="AD71:AD75"/>
    <mergeCell ref="W71:W75"/>
    <mergeCell ref="X71:X75"/>
    <mergeCell ref="Z71:Z75"/>
    <mergeCell ref="A89:AD89"/>
    <mergeCell ref="M84:V88"/>
    <mergeCell ref="A84:C88"/>
    <mergeCell ref="D84:F88"/>
    <mergeCell ref="D71:F75"/>
    <mergeCell ref="G71:H75"/>
    <mergeCell ref="Z84:Z88"/>
    <mergeCell ref="K84:L88"/>
    <mergeCell ref="A83:AD83"/>
    <mergeCell ref="W84:W88"/>
    <mergeCell ref="Z76:Z82"/>
    <mergeCell ref="W76:W82"/>
    <mergeCell ref="AD76:AD82"/>
    <mergeCell ref="AD97:AD101"/>
    <mergeCell ref="Z97:Z101"/>
    <mergeCell ref="Z105:Z114"/>
    <mergeCell ref="X105:X114"/>
    <mergeCell ref="M98:V101"/>
    <mergeCell ref="K116:L119"/>
    <mergeCell ref="Z116:Z119"/>
    <mergeCell ref="X116:X119"/>
    <mergeCell ref="M97:V97"/>
    <mergeCell ref="K97:L101"/>
    <mergeCell ref="X97:X101"/>
    <mergeCell ref="X102:X104"/>
    <mergeCell ref="Z102:Z104"/>
    <mergeCell ref="K133:L133"/>
    <mergeCell ref="K135:L135"/>
    <mergeCell ref="A133:C133"/>
    <mergeCell ref="K131:X131"/>
    <mergeCell ref="D133:F133"/>
    <mergeCell ref="G132:H132"/>
    <mergeCell ref="G133:H133"/>
    <mergeCell ref="M132:V137"/>
    <mergeCell ref="K132:L132"/>
    <mergeCell ref="I137:J137"/>
    <mergeCell ref="I135:J135"/>
    <mergeCell ref="G136:H136"/>
    <mergeCell ref="I134:J134"/>
    <mergeCell ref="A105:C114"/>
    <mergeCell ref="A116:C119"/>
    <mergeCell ref="W120:W125"/>
    <mergeCell ref="A120:C125"/>
    <mergeCell ref="AD116:AD119"/>
    <mergeCell ref="A16:C22"/>
    <mergeCell ref="D16:F22"/>
    <mergeCell ref="G45:H51"/>
    <mergeCell ref="A45:C51"/>
    <mergeCell ref="D23:F26"/>
    <mergeCell ref="A27:C30"/>
    <mergeCell ref="A38:C40"/>
    <mergeCell ref="A35:C37"/>
    <mergeCell ref="D27:F30"/>
    <mergeCell ref="D45:F51"/>
    <mergeCell ref="D38:F40"/>
    <mergeCell ref="A31:C34"/>
    <mergeCell ref="D31:F34"/>
    <mergeCell ref="D35:F37"/>
    <mergeCell ref="A65:C66"/>
    <mergeCell ref="W52:W57"/>
    <mergeCell ref="W90:W95"/>
    <mergeCell ref="I97:J101"/>
    <mergeCell ref="A97:C101"/>
    <mergeCell ref="AD126:AD130"/>
    <mergeCell ref="W126:W130"/>
    <mergeCell ref="G126:H130"/>
    <mergeCell ref="Z126:Z130"/>
    <mergeCell ref="X120:X125"/>
    <mergeCell ref="W116:W119"/>
    <mergeCell ref="D105:F114"/>
    <mergeCell ref="D116:F119"/>
    <mergeCell ref="D120:F125"/>
    <mergeCell ref="G120:H125"/>
    <mergeCell ref="W105:W114"/>
    <mergeCell ref="M116:V119"/>
    <mergeCell ref="M120:V125"/>
    <mergeCell ref="K120:L125"/>
    <mergeCell ref="K105:L114"/>
    <mergeCell ref="I105:J114"/>
    <mergeCell ref="I120:J125"/>
    <mergeCell ref="D126:F130"/>
    <mergeCell ref="AD120:AD125"/>
    <mergeCell ref="Z120:Z125"/>
    <mergeCell ref="G116:H119"/>
    <mergeCell ref="I116:J119"/>
    <mergeCell ref="M105:V114"/>
    <mergeCell ref="AD105:AD114"/>
    <mergeCell ref="D65:F66"/>
    <mergeCell ref="G61:H64"/>
    <mergeCell ref="I61:J64"/>
    <mergeCell ref="I58:J60"/>
    <mergeCell ref="G58:H60"/>
    <mergeCell ref="G52:H57"/>
    <mergeCell ref="X52:X57"/>
    <mergeCell ref="K65:L66"/>
    <mergeCell ref="I65:J66"/>
    <mergeCell ref="G65:H66"/>
    <mergeCell ref="I52:J57"/>
    <mergeCell ref="D52:F57"/>
    <mergeCell ref="X58:X60"/>
    <mergeCell ref="K52:L57"/>
    <mergeCell ref="A1:AD1"/>
    <mergeCell ref="M7:V7"/>
    <mergeCell ref="AC6:AD6"/>
    <mergeCell ref="AB2:AB3"/>
    <mergeCell ref="AB4:AB5"/>
    <mergeCell ref="AD84:AD88"/>
    <mergeCell ref="M67:V70"/>
    <mergeCell ref="X84:X88"/>
    <mergeCell ref="Z67:Z70"/>
    <mergeCell ref="G67:H70"/>
    <mergeCell ref="G76:H82"/>
    <mergeCell ref="G84:H88"/>
    <mergeCell ref="AD52:AD57"/>
    <mergeCell ref="Z52:Z57"/>
    <mergeCell ref="Z38:Z40"/>
    <mergeCell ref="AD45:AD51"/>
    <mergeCell ref="AD27:AD30"/>
    <mergeCell ref="X27:X30"/>
    <mergeCell ref="AD23:AD26"/>
    <mergeCell ref="Z23:Z26"/>
    <mergeCell ref="D61:F64"/>
    <mergeCell ref="K23:L26"/>
    <mergeCell ref="G16:H22"/>
    <mergeCell ref="I16:J22"/>
    <mergeCell ref="K143:L143"/>
    <mergeCell ref="K142:L142"/>
    <mergeCell ref="K138:L138"/>
    <mergeCell ref="M138:V141"/>
    <mergeCell ref="I138:J138"/>
    <mergeCell ref="M142:V143"/>
    <mergeCell ref="X23:X26"/>
    <mergeCell ref="M23:V26"/>
    <mergeCell ref="I45:J51"/>
    <mergeCell ref="K45:L51"/>
    <mergeCell ref="M58:V60"/>
    <mergeCell ref="K58:L60"/>
    <mergeCell ref="M52:V57"/>
    <mergeCell ref="K136:L136"/>
    <mergeCell ref="K141:L141"/>
    <mergeCell ref="I132:J132"/>
    <mergeCell ref="I141:J141"/>
    <mergeCell ref="K134:L134"/>
    <mergeCell ref="K139:L139"/>
    <mergeCell ref="K140:L140"/>
    <mergeCell ref="K137:L137"/>
    <mergeCell ref="I139:J139"/>
    <mergeCell ref="X35:X37"/>
    <mergeCell ref="W23:W26"/>
    <mergeCell ref="A139:C139"/>
    <mergeCell ref="D140:F140"/>
    <mergeCell ref="D134:F134"/>
    <mergeCell ref="D139:F139"/>
    <mergeCell ref="A136:C136"/>
    <mergeCell ref="G134:H134"/>
    <mergeCell ref="G135:H135"/>
    <mergeCell ref="D132:F132"/>
    <mergeCell ref="D136:F136"/>
    <mergeCell ref="A140:C140"/>
    <mergeCell ref="D137:F137"/>
    <mergeCell ref="D138:F138"/>
    <mergeCell ref="D135:F135"/>
    <mergeCell ref="A137:C137"/>
    <mergeCell ref="A138:C138"/>
    <mergeCell ref="A135:C135"/>
    <mergeCell ref="G138:H138"/>
    <mergeCell ref="G140:H140"/>
    <mergeCell ref="A132:C132"/>
    <mergeCell ref="A134:C134"/>
    <mergeCell ref="I140:J140"/>
    <mergeCell ref="I133:J133"/>
    <mergeCell ref="G144:H144"/>
    <mergeCell ref="G141:H141"/>
    <mergeCell ref="G139:H139"/>
    <mergeCell ref="G142:H142"/>
    <mergeCell ref="D144:F144"/>
    <mergeCell ref="G137:H137"/>
    <mergeCell ref="G143:H143"/>
    <mergeCell ref="I136:J136"/>
    <mergeCell ref="I143:J143"/>
    <mergeCell ref="D143:F143"/>
    <mergeCell ref="I142:J142"/>
    <mergeCell ref="A147:C147"/>
    <mergeCell ref="D148:F148"/>
    <mergeCell ref="G148:H148"/>
    <mergeCell ref="A145:C145"/>
    <mergeCell ref="G147:H147"/>
    <mergeCell ref="I148:J148"/>
    <mergeCell ref="A142:C142"/>
    <mergeCell ref="A141:C141"/>
    <mergeCell ref="D141:F141"/>
    <mergeCell ref="D142:F142"/>
    <mergeCell ref="I144:J144"/>
    <mergeCell ref="I147:J147"/>
    <mergeCell ref="D147:F147"/>
    <mergeCell ref="I146:J146"/>
    <mergeCell ref="I145:J145"/>
    <mergeCell ref="G145:H145"/>
    <mergeCell ref="D145:F145"/>
    <mergeCell ref="K150:L150"/>
    <mergeCell ref="M150:V150"/>
    <mergeCell ref="K144:L144"/>
    <mergeCell ref="A149:AD149"/>
    <mergeCell ref="I126:J130"/>
    <mergeCell ref="K126:L130"/>
    <mergeCell ref="M126:V130"/>
    <mergeCell ref="X126:X130"/>
    <mergeCell ref="K146:L146"/>
    <mergeCell ref="A148:C148"/>
    <mergeCell ref="K147:L147"/>
    <mergeCell ref="G146:H146"/>
    <mergeCell ref="M144:V148"/>
    <mergeCell ref="K148:L148"/>
    <mergeCell ref="K145:L145"/>
    <mergeCell ref="G150:H150"/>
    <mergeCell ref="A144:C144"/>
    <mergeCell ref="A126:C130"/>
    <mergeCell ref="A150:C150"/>
    <mergeCell ref="D150:F150"/>
    <mergeCell ref="A143:C143"/>
    <mergeCell ref="I150:J150"/>
    <mergeCell ref="A146:C146"/>
    <mergeCell ref="D146:F146"/>
    <mergeCell ref="I7:J7"/>
    <mergeCell ref="G7:H7"/>
    <mergeCell ref="I23:J26"/>
    <mergeCell ref="G23:H26"/>
    <mergeCell ref="AD10:AD15"/>
    <mergeCell ref="AD16:AD22"/>
    <mergeCell ref="AC2:AD3"/>
    <mergeCell ref="AD4:AD5"/>
    <mergeCell ref="X61:X64"/>
    <mergeCell ref="A9:AD9"/>
    <mergeCell ref="A23:C26"/>
    <mergeCell ref="X38:X40"/>
    <mergeCell ref="AC4:AC5"/>
    <mergeCell ref="K35:L37"/>
    <mergeCell ref="M35:V37"/>
    <mergeCell ref="A8:AD8"/>
    <mergeCell ref="A7:C7"/>
    <mergeCell ref="D7:F7"/>
    <mergeCell ref="K7:L7"/>
    <mergeCell ref="X10:X15"/>
    <mergeCell ref="A52:C57"/>
    <mergeCell ref="A58:C60"/>
    <mergeCell ref="A61:C64"/>
    <mergeCell ref="D58:F60"/>
  </mergeCells>
  <hyperlinks>
    <hyperlink ref="K35:L37" location="Описание!A51" display="Описание"/>
    <hyperlink ref="K65:L66" location="Описание!A91" display="Описание"/>
    <hyperlink ref="K62:L62" location="Описание!R66C1" display="Описание"/>
    <hyperlink ref="K63:L63" location="Описание!R66C1" display="Описание"/>
    <hyperlink ref="K30:L30" location="Описание!R45C1" display="Описание"/>
    <hyperlink ref="K52:L57" location="Прайс!A61" display="Описание"/>
    <hyperlink ref="K87:L87" location="Описание!R45C1" display="Описание"/>
    <hyperlink ref="K48:L48" location="Описание!R45C1" display="Описание"/>
    <hyperlink ref="K27:L30" location="Описание!A45" display="Описание"/>
    <hyperlink ref="K45:L51" location="Описание!A56" display="Описание"/>
    <hyperlink ref="K61:L64" location="Описание!A66" display="Описание"/>
    <hyperlink ref="K76:L82" location="Описание!A91" display="Описание"/>
    <hyperlink ref="K84:L88" location="Описание!A103" display="Описание"/>
    <hyperlink ref="K67:L70" location="Описание!A71" display="Описание"/>
    <hyperlink ref="K31:L34" location="Описание!A51" display="Описание"/>
    <hyperlink ref="K38:L40" location="Описание!A171" display="Описание"/>
    <hyperlink ref="K41:L44" location="Описание!A180" display="Описание"/>
    <hyperlink ref="K58:L60" location="Описание!A189" display="Описание"/>
    <hyperlink ref="K71:L75" location="Описание!A198" display="Описание"/>
    <hyperlink ref="K90:L95" location="Описание!A207" display="Описание"/>
    <hyperlink ref="K97:L101" location="Описание!A216" display="Описание"/>
    <hyperlink ref="K120:L125" location="Описание!A234" display="Описание"/>
    <hyperlink ref="K126:L130" location="Описание!A243" display="Описание"/>
    <hyperlink ref="K105:L114" location="Описание!A225" display="Описание"/>
    <hyperlink ref="K23:L26" location="Описание!A40" display="Описание"/>
    <hyperlink ref="K25:L25" location="Описание!R40C1" display="Описание"/>
  </hyperlinks>
  <pageMargins left="0.23622047244094491" right="0.23622047244094491" top="0.23622047244094491" bottom="0.19685039370078741" header="0.31496062992125984" footer="0.31496062992125984"/>
  <pageSetup paperSize="9" scale="71" fitToHeight="0" orientation="landscape" r:id="rId2"/>
  <headerFooter alignWithMargins="0"/>
  <ignoredErrors>
    <ignoredError sqref="AE16 AE59 AE66 AE73 AE75" formula="1"/>
    <ignoredError sqref="I43" twoDigitTextYear="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7" tint="0.59999389629810485"/>
  </sheetPr>
  <dimension ref="A1:Y3"/>
  <sheetViews>
    <sheetView workbookViewId="0">
      <selection activeCell="T13" sqref="T13"/>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sheetData>
  <sheetProtection password="CC47" sheet="1" objects="1" scenarios="1" selectLockedCells="1" selectUnlockedCells="1"/>
  <customSheetViews>
    <customSheetView guid="{4CD9F26F-30B8-43EF-BA5E-27677631DA98}">
      <selection activeCell="T13" sqref="T13"/>
      <pageMargins left="0.75" right="0.75" top="1" bottom="1" header="0.5" footer="0.5"/>
      <pageSetup paperSize="9" orientation="portrait" horizontalDpi="0" verticalDpi="0" r:id="rId1"/>
      <headerFooter alignWithMargins="0"/>
    </customSheetView>
  </customSheetViews>
  <mergeCells count="3">
    <mergeCell ref="A1:Y1"/>
    <mergeCell ref="A2:Y2"/>
    <mergeCell ref="A3:Y3"/>
  </mergeCells>
  <pageMargins left="0.75" right="0.75" top="1" bottom="1" header="0.5" footer="0.5"/>
  <pageSetup paperSize="9" orientation="portrait" horizontalDpi="0" verticalDpi="0"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00B0F0"/>
  </sheetPr>
  <dimension ref="A1:Y3"/>
  <sheetViews>
    <sheetView workbookViewId="0">
      <selection activeCell="AC12" sqref="AC12"/>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sheetData>
  <sheetProtection password="CC47" sheet="1" objects="1" scenarios="1" selectLockedCells="1" selectUnlockedCells="1"/>
  <customSheetViews>
    <customSheetView guid="{4CD9F26F-30B8-43EF-BA5E-27677631DA98}">
      <selection activeCell="AC12" sqref="AC12"/>
      <pageMargins left="0.75" right="0.75" top="1" bottom="1" header="0.5" footer="0.5"/>
      <pageSetup paperSize="9" orientation="portrait" horizontalDpi="0" verticalDpi="0" r:id="rId1"/>
      <headerFooter alignWithMargins="0"/>
    </customSheetView>
  </customSheetViews>
  <mergeCells count="3">
    <mergeCell ref="A1:Y1"/>
    <mergeCell ref="A2:Y2"/>
    <mergeCell ref="A3:Y3"/>
  </mergeCells>
  <pageMargins left="0.75" right="0.75" top="1" bottom="1" header="0.5" footer="0.5"/>
  <pageSetup paperSize="9" orientation="portrait" horizontalDpi="0" verticalDpi="0" r:id="rId2"/>
  <headerFooter alignWithMargins="0"/>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tabColor rgb="FF00B050"/>
  </sheetPr>
  <dimension ref="A1:Y3"/>
  <sheetViews>
    <sheetView workbookViewId="0">
      <selection activeCell="Y303" sqref="Y303"/>
    </sheetView>
  </sheetViews>
  <sheetFormatPr defaultRowHeight="12.75"/>
  <cols>
    <col min="1" max="5" width="5.7109375" customWidth="1"/>
    <col min="6" max="6" width="5.5703125" customWidth="1"/>
    <col min="7"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sheetData>
  <sheetProtection password="CC47" sheet="1" objects="1" scenarios="1" selectLockedCells="1" selectUnlockedCells="1"/>
  <customSheetViews>
    <customSheetView guid="{4CD9F26F-30B8-43EF-BA5E-27677631DA98}">
      <selection sqref="A1:Y1"/>
      <pageMargins left="0.75" right="0.75" top="1" bottom="1" header="0.5" footer="0.5"/>
      <pageSetup paperSize="9" orientation="portrait" horizontalDpi="0" verticalDpi="0" r:id="rId1"/>
      <headerFooter alignWithMargins="0"/>
    </customSheetView>
  </customSheetViews>
  <mergeCells count="3">
    <mergeCell ref="A1:Y1"/>
    <mergeCell ref="A2:Y2"/>
    <mergeCell ref="A3:Y3"/>
  </mergeCells>
  <pageMargins left="0.25" right="0.25" top="0.32" bottom="0.33" header="0.3" footer="0.3"/>
  <pageSetup paperSize="9" orientation="portrait" horizontalDpi="0" verticalDpi="0" r:id="rId2"/>
  <headerFooter alignWithMargins="0"/>
  <drawing r:id="rId3"/>
  <legacyDrawing r:id="rId4"/>
  <oleObjects>
    <mc:AlternateContent xmlns:mc="http://schemas.openxmlformats.org/markup-compatibility/2006">
      <mc:Choice Requires="x14">
        <oleObject progId="Word.Document.12" shapeId="106281" r:id="rId5">
          <objectPr defaultSize="0" autoPict="0" r:id="rId6">
            <anchor moveWithCells="1">
              <from>
                <xdr:col>0</xdr:col>
                <xdr:colOff>19050</xdr:colOff>
                <xdr:row>3</xdr:row>
                <xdr:rowOff>9525</xdr:rowOff>
              </from>
              <to>
                <xdr:col>17</xdr:col>
                <xdr:colOff>228600</xdr:colOff>
                <xdr:row>67</xdr:row>
                <xdr:rowOff>0</xdr:rowOff>
              </to>
            </anchor>
          </objectPr>
        </oleObject>
      </mc:Choice>
      <mc:Fallback>
        <oleObject progId="Word.Document.12" shapeId="106281" r:id="rId5"/>
      </mc:Fallback>
    </mc:AlternateContent>
    <mc:AlternateContent xmlns:mc="http://schemas.openxmlformats.org/markup-compatibility/2006">
      <mc:Choice Requires="x14">
        <oleObject progId="Word.Document.12" shapeId="106282" r:id="rId7">
          <objectPr defaultSize="0" autoPict="0" r:id="rId8">
            <anchor moveWithCells="1">
              <from>
                <xdr:col>0</xdr:col>
                <xdr:colOff>19050</xdr:colOff>
                <xdr:row>67</xdr:row>
                <xdr:rowOff>19050</xdr:rowOff>
              </from>
              <to>
                <xdr:col>17</xdr:col>
                <xdr:colOff>228600</xdr:colOff>
                <xdr:row>131</xdr:row>
                <xdr:rowOff>0</xdr:rowOff>
              </to>
            </anchor>
          </objectPr>
        </oleObject>
      </mc:Choice>
      <mc:Fallback>
        <oleObject progId="Word.Document.12" shapeId="106282" r:id="rId7"/>
      </mc:Fallback>
    </mc:AlternateContent>
    <mc:AlternateContent xmlns:mc="http://schemas.openxmlformats.org/markup-compatibility/2006">
      <mc:Choice Requires="x14">
        <oleObject progId="Word.Document.12" shapeId="106293" r:id="rId9">
          <objectPr defaultSize="0" autoPict="0" r:id="rId10">
            <anchor moveWithCells="1">
              <from>
                <xdr:col>0</xdr:col>
                <xdr:colOff>19050</xdr:colOff>
                <xdr:row>131</xdr:row>
                <xdr:rowOff>19050</xdr:rowOff>
              </from>
              <to>
                <xdr:col>17</xdr:col>
                <xdr:colOff>228600</xdr:colOff>
                <xdr:row>195</xdr:row>
                <xdr:rowOff>0</xdr:rowOff>
              </to>
            </anchor>
          </objectPr>
        </oleObject>
      </mc:Choice>
      <mc:Fallback>
        <oleObject progId="Word.Document.12" shapeId="106293" r:id="rId9"/>
      </mc:Fallback>
    </mc:AlternateContent>
    <mc:AlternateContent xmlns:mc="http://schemas.openxmlformats.org/markup-compatibility/2006">
      <mc:Choice Requires="x14">
        <oleObject progId="Word.Document.12" shapeId="106310" r:id="rId11">
          <objectPr defaultSize="0" autoPict="0" r:id="rId12">
            <anchor moveWithCells="1">
              <from>
                <xdr:col>0</xdr:col>
                <xdr:colOff>19050</xdr:colOff>
                <xdr:row>195</xdr:row>
                <xdr:rowOff>19050</xdr:rowOff>
              </from>
              <to>
                <xdr:col>17</xdr:col>
                <xdr:colOff>228600</xdr:colOff>
                <xdr:row>259</xdr:row>
                <xdr:rowOff>0</xdr:rowOff>
              </to>
            </anchor>
          </objectPr>
        </oleObject>
      </mc:Choice>
      <mc:Fallback>
        <oleObject progId="Word.Document.12" shapeId="106310" r:id="rId11"/>
      </mc:Fallback>
    </mc:AlternateContent>
    <mc:AlternateContent xmlns:mc="http://schemas.openxmlformats.org/markup-compatibility/2006">
      <mc:Choice Requires="x14">
        <oleObject progId="Word.Document.12" shapeId="106329" r:id="rId13">
          <objectPr defaultSize="0" autoPict="0" r:id="rId14">
            <anchor moveWithCells="1">
              <from>
                <xdr:col>0</xdr:col>
                <xdr:colOff>9525</xdr:colOff>
                <xdr:row>259</xdr:row>
                <xdr:rowOff>19050</xdr:rowOff>
              </from>
              <to>
                <xdr:col>17</xdr:col>
                <xdr:colOff>228600</xdr:colOff>
                <xdr:row>305</xdr:row>
                <xdr:rowOff>152400</xdr:rowOff>
              </to>
            </anchor>
          </objectPr>
        </oleObject>
      </mc:Choice>
      <mc:Fallback>
        <oleObject progId="Word.Document.12" shapeId="106329" r:id="rId1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9" tint="-0.249977111117893"/>
  </sheetPr>
  <dimension ref="A1:Y386"/>
  <sheetViews>
    <sheetView topLeftCell="A229" workbookViewId="0">
      <selection activeCell="A234" sqref="A234:Y234"/>
    </sheetView>
  </sheetViews>
  <sheetFormatPr defaultRowHeight="12.75"/>
  <cols>
    <col min="1" max="25" width="5.7109375" customWidth="1"/>
  </cols>
  <sheetData>
    <row r="1" spans="1:25" ht="27.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row>
    <row r="2" spans="1:25" ht="88.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ht="42" customHeight="1" thickBot="1">
      <c r="A3" s="171"/>
      <c r="B3" s="171"/>
      <c r="C3" s="171"/>
      <c r="D3" s="171"/>
      <c r="E3" s="171"/>
      <c r="F3" s="171"/>
      <c r="G3" s="171"/>
      <c r="H3" s="171"/>
      <c r="I3" s="171"/>
      <c r="J3" s="171"/>
      <c r="K3" s="171"/>
      <c r="L3" s="171"/>
      <c r="M3" s="171"/>
      <c r="N3" s="171"/>
      <c r="O3" s="171"/>
      <c r="P3" s="171"/>
      <c r="Q3" s="171"/>
      <c r="R3" s="171"/>
      <c r="S3" s="171"/>
      <c r="T3" s="171"/>
      <c r="U3" s="171"/>
      <c r="V3" s="171"/>
      <c r="W3" s="171"/>
      <c r="X3" s="171"/>
      <c r="Y3" s="171"/>
    </row>
    <row r="4" spans="1:25" ht="30.75" thickBot="1">
      <c r="A4" s="530" t="s">
        <v>24</v>
      </c>
      <c r="B4" s="531"/>
      <c r="C4" s="531"/>
      <c r="D4" s="531"/>
      <c r="E4" s="531"/>
      <c r="F4" s="531"/>
      <c r="G4" s="531"/>
      <c r="H4" s="531"/>
      <c r="I4" s="531"/>
      <c r="J4" s="531"/>
      <c r="K4" s="531"/>
      <c r="L4" s="531"/>
      <c r="M4" s="531"/>
      <c r="N4" s="531"/>
      <c r="O4" s="531"/>
      <c r="P4" s="531"/>
      <c r="Q4" s="531"/>
      <c r="R4" s="531"/>
      <c r="S4" s="531"/>
      <c r="T4" s="531"/>
      <c r="U4" s="531"/>
      <c r="V4" s="531"/>
      <c r="W4" s="531"/>
      <c r="X4" s="531"/>
      <c r="Y4" s="532"/>
    </row>
    <row r="5" spans="1:25" ht="50.1" customHeight="1">
      <c r="A5" s="533" t="s">
        <v>25</v>
      </c>
      <c r="B5" s="533"/>
      <c r="C5" s="533"/>
      <c r="D5" s="533"/>
      <c r="E5" s="533"/>
      <c r="F5" s="533"/>
      <c r="G5" s="533"/>
      <c r="H5" s="533"/>
      <c r="I5" s="533"/>
      <c r="J5" s="533"/>
      <c r="K5" s="533"/>
      <c r="L5" s="533"/>
      <c r="M5" s="533"/>
      <c r="N5" s="533"/>
      <c r="O5" s="533"/>
      <c r="P5" s="533"/>
      <c r="Q5" s="533"/>
      <c r="R5" s="533"/>
      <c r="S5" s="533"/>
      <c r="T5" s="533"/>
      <c r="U5" s="533"/>
      <c r="V5" s="533"/>
      <c r="W5" s="533"/>
      <c r="X5" s="533"/>
      <c r="Y5" s="533"/>
    </row>
    <row r="6" spans="1:25" ht="50.1" customHeight="1">
      <c r="A6" s="542"/>
      <c r="B6" s="542"/>
      <c r="C6" s="542"/>
      <c r="D6" s="542"/>
      <c r="E6" s="542"/>
      <c r="F6" s="542"/>
      <c r="G6" s="542"/>
      <c r="H6" s="542"/>
      <c r="I6" s="542"/>
      <c r="J6" s="542"/>
      <c r="K6" s="542"/>
      <c r="L6" s="542"/>
      <c r="M6" s="542"/>
      <c r="N6" s="542"/>
      <c r="O6" s="542"/>
      <c r="P6" s="542"/>
      <c r="Q6" s="542"/>
      <c r="R6" s="542"/>
      <c r="S6" s="542"/>
      <c r="T6" s="542"/>
      <c r="U6" s="542"/>
      <c r="V6" s="542"/>
      <c r="W6" s="542"/>
      <c r="X6" s="542"/>
      <c r="Y6" s="542"/>
    </row>
    <row r="7" spans="1:25" ht="50.1" customHeight="1">
      <c r="A7" s="542"/>
      <c r="B7" s="542"/>
      <c r="C7" s="542"/>
      <c r="D7" s="542"/>
      <c r="E7" s="542"/>
      <c r="F7" s="542"/>
      <c r="G7" s="542"/>
      <c r="H7" s="542"/>
      <c r="I7" s="542"/>
      <c r="J7" s="542"/>
      <c r="K7" s="542"/>
      <c r="L7" s="542"/>
      <c r="M7" s="542"/>
      <c r="N7" s="542"/>
      <c r="O7" s="542"/>
      <c r="P7" s="542"/>
      <c r="Q7" s="542"/>
      <c r="R7" s="542"/>
      <c r="S7" s="542"/>
      <c r="T7" s="542"/>
      <c r="U7" s="542"/>
      <c r="V7" s="542"/>
      <c r="W7" s="542"/>
      <c r="X7" s="542"/>
      <c r="Y7" s="542"/>
    </row>
    <row r="8" spans="1:25" ht="50.1" customHeight="1">
      <c r="A8" s="542"/>
      <c r="B8" s="542"/>
      <c r="C8" s="542"/>
      <c r="D8" s="542"/>
      <c r="E8" s="542"/>
      <c r="F8" s="542"/>
      <c r="G8" s="542"/>
      <c r="H8" s="542"/>
      <c r="I8" s="542"/>
      <c r="J8" s="542"/>
      <c r="K8" s="542"/>
      <c r="L8" s="542"/>
      <c r="M8" s="542"/>
      <c r="N8" s="542"/>
      <c r="O8" s="542"/>
      <c r="P8" s="542"/>
      <c r="Q8" s="542"/>
      <c r="R8" s="542"/>
      <c r="S8" s="542"/>
      <c r="T8" s="542"/>
      <c r="U8" s="542"/>
      <c r="V8" s="542"/>
      <c r="W8" s="542"/>
      <c r="X8" s="542"/>
      <c r="Y8" s="542"/>
    </row>
    <row r="9" spans="1:25" ht="50.1" customHeight="1">
      <c r="A9" s="542"/>
      <c r="B9" s="542"/>
      <c r="C9" s="542"/>
      <c r="D9" s="542"/>
      <c r="E9" s="542"/>
      <c r="F9" s="542"/>
      <c r="G9" s="542"/>
      <c r="H9" s="542"/>
      <c r="I9" s="542"/>
      <c r="J9" s="542"/>
      <c r="K9" s="542"/>
      <c r="L9" s="542"/>
      <c r="M9" s="542"/>
      <c r="N9" s="542"/>
      <c r="O9" s="542"/>
      <c r="P9" s="542"/>
      <c r="Q9" s="542"/>
      <c r="R9" s="542"/>
      <c r="S9" s="542"/>
      <c r="T9" s="542"/>
      <c r="U9" s="542"/>
      <c r="V9" s="542"/>
      <c r="W9" s="542"/>
      <c r="X9" s="542"/>
      <c r="Y9" s="542"/>
    </row>
    <row r="10" spans="1:25" ht="50.1" customHeight="1">
      <c r="A10" s="542"/>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row>
    <row r="11" spans="1:25" ht="50.1" customHeight="1">
      <c r="A11" s="542"/>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row>
    <row r="12" spans="1:25" ht="50.1" customHeight="1">
      <c r="A12" s="542"/>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row>
    <row r="13" spans="1:25" ht="50.1" customHeight="1">
      <c r="A13" s="542"/>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row>
    <row r="14" spans="1:25" ht="50.1" customHeight="1">
      <c r="A14" s="542"/>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row>
    <row r="15" spans="1:25" ht="50.1" customHeight="1" thickBot="1">
      <c r="A15" s="543"/>
      <c r="B15" s="543"/>
      <c r="C15" s="543"/>
      <c r="D15" s="543"/>
      <c r="E15" s="543"/>
      <c r="F15" s="543"/>
      <c r="G15" s="543"/>
      <c r="H15" s="543"/>
      <c r="I15" s="543"/>
      <c r="J15" s="543"/>
      <c r="K15" s="543"/>
      <c r="L15" s="543"/>
      <c r="M15" s="543"/>
      <c r="N15" s="543"/>
      <c r="O15" s="543"/>
      <c r="P15" s="543"/>
      <c r="Q15" s="543"/>
      <c r="R15" s="543"/>
      <c r="S15" s="543"/>
      <c r="T15" s="543"/>
      <c r="U15" s="543"/>
      <c r="V15" s="543"/>
      <c r="W15" s="543"/>
      <c r="X15" s="543"/>
      <c r="Y15" s="543"/>
    </row>
    <row r="16" spans="1:25" ht="30.75" thickBot="1">
      <c r="A16" s="530" t="s">
        <v>45</v>
      </c>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2"/>
    </row>
    <row r="17" spans="1:25" ht="50.1" customHeight="1">
      <c r="A17" s="547" t="s">
        <v>46</v>
      </c>
      <c r="B17" s="487"/>
      <c r="C17" s="487"/>
      <c r="D17" s="487"/>
      <c r="E17" s="487"/>
      <c r="F17" s="487"/>
      <c r="G17" s="487"/>
      <c r="H17" s="487"/>
      <c r="I17" s="487"/>
      <c r="J17" s="487"/>
      <c r="K17" s="487"/>
      <c r="L17" s="487"/>
      <c r="M17" s="487"/>
      <c r="N17" s="487"/>
      <c r="O17" s="487"/>
      <c r="P17" s="487"/>
      <c r="Q17" s="487"/>
      <c r="R17" s="487"/>
      <c r="S17" s="487"/>
      <c r="T17" s="487"/>
      <c r="U17" s="487"/>
      <c r="V17" s="487"/>
      <c r="W17" s="487"/>
      <c r="X17" s="487"/>
      <c r="Y17" s="548"/>
    </row>
    <row r="18" spans="1:25" ht="50.1" customHeight="1" thickBot="1">
      <c r="A18" s="549"/>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550"/>
    </row>
    <row r="19" spans="1:25" ht="30.75" thickBot="1">
      <c r="A19" s="544" t="s">
        <v>26</v>
      </c>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6"/>
    </row>
    <row r="20" spans="1:25" ht="50.1" customHeight="1">
      <c r="A20" s="533" t="s">
        <v>27</v>
      </c>
      <c r="B20" s="534"/>
      <c r="C20" s="534"/>
      <c r="D20" s="534"/>
      <c r="E20" s="534"/>
      <c r="F20" s="534"/>
      <c r="G20" s="534"/>
      <c r="H20" s="534"/>
      <c r="I20" s="534"/>
      <c r="J20" s="534"/>
      <c r="K20" s="534"/>
      <c r="L20" s="534"/>
      <c r="M20" s="534"/>
      <c r="N20" s="534"/>
      <c r="O20" s="534"/>
      <c r="P20" s="534"/>
      <c r="Q20" s="534"/>
      <c r="R20" s="534"/>
      <c r="S20" s="534"/>
      <c r="T20" s="534"/>
      <c r="U20" s="534"/>
      <c r="V20" s="534"/>
      <c r="W20" s="534"/>
      <c r="X20" s="534"/>
      <c r="Y20" s="534"/>
    </row>
    <row r="21" spans="1:25" ht="50.1" customHeight="1">
      <c r="A21" s="535"/>
      <c r="B21" s="535"/>
      <c r="C21" s="535"/>
      <c r="D21" s="535"/>
      <c r="E21" s="535"/>
      <c r="F21" s="535"/>
      <c r="G21" s="535"/>
      <c r="H21" s="535"/>
      <c r="I21" s="535"/>
      <c r="J21" s="535"/>
      <c r="K21" s="535"/>
      <c r="L21" s="535"/>
      <c r="M21" s="535"/>
      <c r="N21" s="535"/>
      <c r="O21" s="535"/>
      <c r="P21" s="535"/>
      <c r="Q21" s="535"/>
      <c r="R21" s="535"/>
      <c r="S21" s="535"/>
      <c r="T21" s="535"/>
      <c r="U21" s="535"/>
      <c r="V21" s="535"/>
      <c r="W21" s="535"/>
      <c r="X21" s="535"/>
      <c r="Y21" s="535"/>
    </row>
    <row r="22" spans="1:25" ht="50.1" customHeight="1">
      <c r="A22" s="535"/>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row>
    <row r="23" spans="1:25" ht="50.1" customHeight="1">
      <c r="A23" s="535"/>
      <c r="B23" s="535"/>
      <c r="C23" s="535"/>
      <c r="D23" s="535"/>
      <c r="E23" s="535"/>
      <c r="F23" s="535"/>
      <c r="G23" s="535"/>
      <c r="H23" s="535"/>
      <c r="I23" s="535"/>
      <c r="J23" s="535"/>
      <c r="K23" s="535"/>
      <c r="L23" s="535"/>
      <c r="M23" s="535"/>
      <c r="N23" s="535"/>
      <c r="O23" s="535"/>
      <c r="P23" s="535"/>
      <c r="Q23" s="535"/>
      <c r="R23" s="535"/>
      <c r="S23" s="535"/>
      <c r="T23" s="535"/>
      <c r="U23" s="535"/>
      <c r="V23" s="535"/>
      <c r="W23" s="535"/>
      <c r="X23" s="535"/>
      <c r="Y23" s="535"/>
    </row>
    <row r="24" spans="1:25" ht="50.1" customHeight="1">
      <c r="A24" s="535"/>
      <c r="B24" s="535"/>
      <c r="C24" s="535"/>
      <c r="D24" s="535"/>
      <c r="E24" s="535"/>
      <c r="F24" s="535"/>
      <c r="G24" s="535"/>
      <c r="H24" s="535"/>
      <c r="I24" s="535"/>
      <c r="J24" s="535"/>
      <c r="K24" s="535"/>
      <c r="L24" s="535"/>
      <c r="M24" s="535"/>
      <c r="N24" s="535"/>
      <c r="O24" s="535"/>
      <c r="P24" s="535"/>
      <c r="Q24" s="535"/>
      <c r="R24" s="535"/>
      <c r="S24" s="535"/>
      <c r="T24" s="535"/>
      <c r="U24" s="535"/>
      <c r="V24" s="535"/>
      <c r="W24" s="535"/>
      <c r="X24" s="535"/>
      <c r="Y24" s="535"/>
    </row>
    <row r="25" spans="1:25" ht="50.1" customHeight="1">
      <c r="A25" s="535"/>
      <c r="B25" s="535"/>
      <c r="C25" s="535"/>
      <c r="D25" s="535"/>
      <c r="E25" s="535"/>
      <c r="F25" s="535"/>
      <c r="G25" s="535"/>
      <c r="H25" s="535"/>
      <c r="I25" s="535"/>
      <c r="J25" s="535"/>
      <c r="K25" s="535"/>
      <c r="L25" s="535"/>
      <c r="M25" s="535"/>
      <c r="N25" s="535"/>
      <c r="O25" s="535"/>
      <c r="P25" s="535"/>
      <c r="Q25" s="535"/>
      <c r="R25" s="535"/>
      <c r="S25" s="535"/>
      <c r="T25" s="535"/>
      <c r="U25" s="535"/>
      <c r="V25" s="535"/>
      <c r="W25" s="535"/>
      <c r="X25" s="535"/>
      <c r="Y25" s="535"/>
    </row>
    <row r="26" spans="1:25" ht="50.1" customHeight="1">
      <c r="A26" s="535"/>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535"/>
    </row>
    <row r="27" spans="1:25" ht="50.1" customHeight="1">
      <c r="A27" s="535"/>
      <c r="B27" s="535"/>
      <c r="C27" s="535"/>
      <c r="D27" s="535"/>
      <c r="E27" s="535"/>
      <c r="F27" s="535"/>
      <c r="G27" s="535"/>
      <c r="H27" s="535"/>
      <c r="I27" s="535"/>
      <c r="J27" s="535"/>
      <c r="K27" s="535"/>
      <c r="L27" s="535"/>
      <c r="M27" s="535"/>
      <c r="N27" s="535"/>
      <c r="O27" s="535"/>
      <c r="P27" s="535"/>
      <c r="Q27" s="535"/>
      <c r="R27" s="535"/>
      <c r="S27" s="535"/>
      <c r="T27" s="535"/>
      <c r="U27" s="535"/>
      <c r="V27" s="535"/>
      <c r="W27" s="535"/>
      <c r="X27" s="535"/>
      <c r="Y27" s="535"/>
    </row>
    <row r="28" spans="1:25" ht="50.1" customHeight="1">
      <c r="A28" s="535"/>
      <c r="B28" s="535"/>
      <c r="C28" s="535"/>
      <c r="D28" s="535"/>
      <c r="E28" s="535"/>
      <c r="F28" s="535"/>
      <c r="G28" s="535"/>
      <c r="H28" s="535"/>
      <c r="I28" s="535"/>
      <c r="J28" s="535"/>
      <c r="K28" s="535"/>
      <c r="L28" s="535"/>
      <c r="M28" s="535"/>
      <c r="N28" s="535"/>
      <c r="O28" s="535"/>
      <c r="P28" s="535"/>
      <c r="Q28" s="535"/>
      <c r="R28" s="535"/>
      <c r="S28" s="535"/>
      <c r="T28" s="535"/>
      <c r="U28" s="535"/>
      <c r="V28" s="535"/>
      <c r="W28" s="535"/>
      <c r="X28" s="535"/>
      <c r="Y28" s="535"/>
    </row>
    <row r="29" spans="1:25" ht="50.1" customHeight="1">
      <c r="A29" s="535"/>
      <c r="B29" s="535"/>
      <c r="C29" s="535"/>
      <c r="D29" s="535"/>
      <c r="E29" s="535"/>
      <c r="F29" s="535"/>
      <c r="G29" s="535"/>
      <c r="H29" s="535"/>
      <c r="I29" s="535"/>
      <c r="J29" s="535"/>
      <c r="K29" s="535"/>
      <c r="L29" s="535"/>
      <c r="M29" s="535"/>
      <c r="N29" s="535"/>
      <c r="O29" s="535"/>
      <c r="P29" s="535"/>
      <c r="Q29" s="535"/>
      <c r="R29" s="535"/>
      <c r="S29" s="535"/>
      <c r="T29" s="535"/>
      <c r="U29" s="535"/>
      <c r="V29" s="535"/>
      <c r="W29" s="535"/>
      <c r="X29" s="535"/>
      <c r="Y29" s="535"/>
    </row>
    <row r="30" spans="1:25" ht="50.1" customHeight="1" thickBot="1">
      <c r="A30" s="540"/>
      <c r="B30" s="540"/>
      <c r="C30" s="540"/>
      <c r="D30" s="540"/>
      <c r="E30" s="540"/>
      <c r="F30" s="540"/>
      <c r="G30" s="540"/>
      <c r="H30" s="540"/>
      <c r="I30" s="540"/>
      <c r="J30" s="540"/>
      <c r="K30" s="540"/>
      <c r="L30" s="540"/>
      <c r="M30" s="540"/>
      <c r="N30" s="540"/>
      <c r="O30" s="540"/>
      <c r="P30" s="540"/>
      <c r="Q30" s="540"/>
      <c r="R30" s="540"/>
      <c r="S30" s="540"/>
      <c r="T30" s="540"/>
      <c r="U30" s="540"/>
      <c r="V30" s="540"/>
      <c r="W30" s="540"/>
      <c r="X30" s="540"/>
      <c r="Y30" s="540"/>
    </row>
    <row r="31" spans="1:25" ht="30.75" thickBot="1">
      <c r="A31" s="530" t="s">
        <v>28</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2"/>
    </row>
    <row r="32" spans="1:25" ht="50.1" customHeight="1">
      <c r="A32" s="533" t="s">
        <v>29</v>
      </c>
      <c r="B32" s="534"/>
      <c r="C32" s="534"/>
      <c r="D32" s="534"/>
      <c r="E32" s="534"/>
      <c r="F32" s="534"/>
      <c r="G32" s="534"/>
      <c r="H32" s="534"/>
      <c r="I32" s="534"/>
      <c r="J32" s="534"/>
      <c r="K32" s="534"/>
      <c r="L32" s="534"/>
      <c r="M32" s="534"/>
      <c r="N32" s="534"/>
      <c r="O32" s="534"/>
      <c r="P32" s="534"/>
      <c r="Q32" s="534"/>
      <c r="R32" s="534"/>
      <c r="S32" s="534"/>
      <c r="T32" s="534"/>
      <c r="U32" s="534"/>
      <c r="V32" s="534"/>
      <c r="W32" s="534"/>
      <c r="X32" s="534"/>
      <c r="Y32" s="534"/>
    </row>
    <row r="33" spans="1:25" ht="50.1" customHeight="1">
      <c r="A33" s="535"/>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row>
    <row r="34" spans="1:25" ht="50.1" customHeight="1">
      <c r="A34" s="535"/>
      <c r="B34" s="535"/>
      <c r="C34" s="535"/>
      <c r="D34" s="535"/>
      <c r="E34" s="535"/>
      <c r="F34" s="535"/>
      <c r="G34" s="535"/>
      <c r="H34" s="535"/>
      <c r="I34" s="535"/>
      <c r="J34" s="535"/>
      <c r="K34" s="535"/>
      <c r="L34" s="535"/>
      <c r="M34" s="535"/>
      <c r="N34" s="535"/>
      <c r="O34" s="535"/>
      <c r="P34" s="535"/>
      <c r="Q34" s="535"/>
      <c r="R34" s="535"/>
      <c r="S34" s="535"/>
      <c r="T34" s="535"/>
      <c r="U34" s="535"/>
      <c r="V34" s="535"/>
      <c r="W34" s="535"/>
      <c r="X34" s="535"/>
      <c r="Y34" s="535"/>
    </row>
    <row r="35" spans="1:25" ht="50.1" customHeight="1">
      <c r="A35" s="535"/>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row>
    <row r="36" spans="1:25" ht="50.1" customHeight="1">
      <c r="A36" s="535"/>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row>
    <row r="37" spans="1:25" ht="50.1" customHeight="1">
      <c r="A37" s="535"/>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row>
    <row r="38" spans="1:25" ht="50.1" customHeight="1">
      <c r="A38" s="535"/>
      <c r="B38" s="535"/>
      <c r="C38" s="535"/>
      <c r="D38" s="535"/>
      <c r="E38" s="535"/>
      <c r="F38" s="535"/>
      <c r="G38" s="535"/>
      <c r="H38" s="535"/>
      <c r="I38" s="535"/>
      <c r="J38" s="535"/>
      <c r="K38" s="535"/>
      <c r="L38" s="535"/>
      <c r="M38" s="535"/>
      <c r="N38" s="535"/>
      <c r="O38" s="535"/>
      <c r="P38" s="535"/>
      <c r="Q38" s="535"/>
      <c r="R38" s="535"/>
      <c r="S38" s="535"/>
      <c r="T38" s="535"/>
      <c r="U38" s="535"/>
      <c r="V38" s="535"/>
      <c r="W38" s="535"/>
      <c r="X38" s="535"/>
      <c r="Y38" s="535"/>
    </row>
    <row r="39" spans="1:25" ht="50.1" customHeight="1" thickBot="1">
      <c r="A39" s="535"/>
      <c r="B39" s="535"/>
      <c r="C39" s="535"/>
      <c r="D39" s="535"/>
      <c r="E39" s="535"/>
      <c r="F39" s="535"/>
      <c r="G39" s="535"/>
      <c r="H39" s="535"/>
      <c r="I39" s="535"/>
      <c r="J39" s="535"/>
      <c r="K39" s="535"/>
      <c r="L39" s="535"/>
      <c r="M39" s="535"/>
      <c r="N39" s="535"/>
      <c r="O39" s="535"/>
      <c r="P39" s="535"/>
      <c r="Q39" s="535"/>
      <c r="R39" s="535"/>
      <c r="S39" s="535"/>
      <c r="T39" s="535"/>
      <c r="U39" s="535"/>
      <c r="V39" s="535"/>
      <c r="W39" s="535"/>
      <c r="X39" s="535"/>
      <c r="Y39" s="535"/>
    </row>
    <row r="40" spans="1:25" ht="30.75" thickBot="1">
      <c r="A40" s="530" t="s">
        <v>47</v>
      </c>
      <c r="B40" s="531"/>
      <c r="C40" s="531"/>
      <c r="D40" s="531"/>
      <c r="E40" s="531"/>
      <c r="F40" s="531"/>
      <c r="G40" s="531"/>
      <c r="H40" s="531"/>
      <c r="I40" s="531"/>
      <c r="J40" s="531"/>
      <c r="K40" s="531"/>
      <c r="L40" s="531"/>
      <c r="M40" s="531"/>
      <c r="N40" s="531"/>
      <c r="O40" s="531"/>
      <c r="P40" s="531"/>
      <c r="Q40" s="531"/>
      <c r="R40" s="531"/>
      <c r="S40" s="531"/>
      <c r="T40" s="531"/>
      <c r="U40" s="531"/>
      <c r="V40" s="531"/>
      <c r="W40" s="531"/>
      <c r="X40" s="531"/>
      <c r="Y40" s="532"/>
    </row>
    <row r="41" spans="1:25" ht="50.1" customHeight="1">
      <c r="A41" s="533" t="s">
        <v>48</v>
      </c>
      <c r="B41" s="534"/>
      <c r="C41" s="534"/>
      <c r="D41" s="534"/>
      <c r="E41" s="534"/>
      <c r="F41" s="534"/>
      <c r="G41" s="534"/>
      <c r="H41" s="534"/>
      <c r="I41" s="534"/>
      <c r="J41" s="534"/>
      <c r="K41" s="534"/>
      <c r="L41" s="534"/>
      <c r="M41" s="534"/>
      <c r="N41" s="534"/>
      <c r="O41" s="534"/>
      <c r="P41" s="534"/>
      <c r="Q41" s="534"/>
      <c r="R41" s="534"/>
      <c r="S41" s="534"/>
      <c r="T41" s="534"/>
      <c r="U41" s="534"/>
      <c r="V41" s="534"/>
      <c r="W41" s="534"/>
      <c r="X41" s="534"/>
      <c r="Y41" s="534"/>
    </row>
    <row r="42" spans="1:25" ht="50.1" customHeight="1">
      <c r="A42" s="535"/>
      <c r="B42" s="535"/>
      <c r="C42" s="535"/>
      <c r="D42" s="535"/>
      <c r="E42" s="535"/>
      <c r="F42" s="535"/>
      <c r="G42" s="535"/>
      <c r="H42" s="535"/>
      <c r="I42" s="535"/>
      <c r="J42" s="535"/>
      <c r="K42" s="535"/>
      <c r="L42" s="535"/>
      <c r="M42" s="535"/>
      <c r="N42" s="535"/>
      <c r="O42" s="535"/>
      <c r="P42" s="535"/>
      <c r="Q42" s="535"/>
      <c r="R42" s="535"/>
      <c r="S42" s="535"/>
      <c r="T42" s="535"/>
      <c r="U42" s="535"/>
      <c r="V42" s="535"/>
      <c r="W42" s="535"/>
      <c r="X42" s="535"/>
      <c r="Y42" s="535"/>
    </row>
    <row r="43" spans="1:25" ht="50.1" customHeight="1">
      <c r="A43" s="535"/>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row>
    <row r="44" spans="1:25" ht="50.1" customHeight="1" thickBot="1">
      <c r="A44" s="535"/>
      <c r="B44" s="535"/>
      <c r="C44" s="535"/>
      <c r="D44" s="535"/>
      <c r="E44" s="535"/>
      <c r="F44" s="535"/>
      <c r="G44" s="535"/>
      <c r="H44" s="535"/>
      <c r="I44" s="535"/>
      <c r="J44" s="535"/>
      <c r="K44" s="535"/>
      <c r="L44" s="535"/>
      <c r="M44" s="535"/>
      <c r="N44" s="535"/>
      <c r="O44" s="535"/>
      <c r="P44" s="535"/>
      <c r="Q44" s="535"/>
      <c r="R44" s="535"/>
      <c r="S44" s="535"/>
      <c r="T44" s="535"/>
      <c r="U44" s="535"/>
      <c r="V44" s="535"/>
      <c r="W44" s="535"/>
      <c r="X44" s="535"/>
      <c r="Y44" s="535"/>
    </row>
    <row r="45" spans="1:25" ht="30.75" thickBot="1">
      <c r="A45" s="530" t="s">
        <v>49</v>
      </c>
      <c r="B45" s="531"/>
      <c r="C45" s="531"/>
      <c r="D45" s="531"/>
      <c r="E45" s="531"/>
      <c r="F45" s="531"/>
      <c r="G45" s="531"/>
      <c r="H45" s="531"/>
      <c r="I45" s="531"/>
      <c r="J45" s="531"/>
      <c r="K45" s="531"/>
      <c r="L45" s="531"/>
      <c r="M45" s="531"/>
      <c r="N45" s="531"/>
      <c r="O45" s="531"/>
      <c r="P45" s="531"/>
      <c r="Q45" s="531"/>
      <c r="R45" s="531"/>
      <c r="S45" s="531"/>
      <c r="T45" s="531"/>
      <c r="U45" s="531"/>
      <c r="V45" s="531"/>
      <c r="W45" s="531"/>
      <c r="X45" s="531"/>
      <c r="Y45" s="532"/>
    </row>
    <row r="46" spans="1:25" ht="50.1" customHeight="1">
      <c r="A46" s="533" t="s">
        <v>50</v>
      </c>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row>
    <row r="47" spans="1:25" ht="50.1" customHeight="1">
      <c r="A47" s="53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row>
    <row r="48" spans="1:25" ht="50.1" customHeight="1">
      <c r="A48" s="535"/>
      <c r="B48" s="535"/>
      <c r="C48" s="535"/>
      <c r="D48" s="535"/>
      <c r="E48" s="535"/>
      <c r="F48" s="535"/>
      <c r="G48" s="535"/>
      <c r="H48" s="535"/>
      <c r="I48" s="535"/>
      <c r="J48" s="535"/>
      <c r="K48" s="535"/>
      <c r="L48" s="535"/>
      <c r="M48" s="535"/>
      <c r="N48" s="535"/>
      <c r="O48" s="535"/>
      <c r="P48" s="535"/>
      <c r="Q48" s="535"/>
      <c r="R48" s="535"/>
      <c r="S48" s="535"/>
      <c r="T48" s="535"/>
      <c r="U48" s="535"/>
      <c r="V48" s="535"/>
      <c r="W48" s="535"/>
      <c r="X48" s="535"/>
      <c r="Y48" s="535"/>
    </row>
    <row r="49" spans="1:25" ht="50.1" customHeight="1">
      <c r="A49" s="535"/>
      <c r="B49" s="535"/>
      <c r="C49" s="535"/>
      <c r="D49" s="535"/>
      <c r="E49" s="535"/>
      <c r="F49" s="535"/>
      <c r="G49" s="535"/>
      <c r="H49" s="535"/>
      <c r="I49" s="535"/>
      <c r="J49" s="535"/>
      <c r="K49" s="535"/>
      <c r="L49" s="535"/>
      <c r="M49" s="535"/>
      <c r="N49" s="535"/>
      <c r="O49" s="535"/>
      <c r="P49" s="535"/>
      <c r="Q49" s="535"/>
      <c r="R49" s="535"/>
      <c r="S49" s="535"/>
      <c r="T49" s="535"/>
      <c r="U49" s="535"/>
      <c r="V49" s="535"/>
      <c r="W49" s="535"/>
      <c r="X49" s="535"/>
      <c r="Y49" s="535"/>
    </row>
    <row r="50" spans="1:25" ht="50.1" customHeight="1" thickBot="1">
      <c r="A50" s="535"/>
      <c r="B50" s="535"/>
      <c r="C50" s="535"/>
      <c r="D50" s="535"/>
      <c r="E50" s="535"/>
      <c r="F50" s="535"/>
      <c r="G50" s="535"/>
      <c r="H50" s="535"/>
      <c r="I50" s="535"/>
      <c r="J50" s="535"/>
      <c r="K50" s="535"/>
      <c r="L50" s="535"/>
      <c r="M50" s="535"/>
      <c r="N50" s="535"/>
      <c r="O50" s="535"/>
      <c r="P50" s="535"/>
      <c r="Q50" s="535"/>
      <c r="R50" s="535"/>
      <c r="S50" s="535"/>
      <c r="T50" s="535"/>
      <c r="U50" s="535"/>
      <c r="V50" s="535"/>
      <c r="W50" s="535"/>
      <c r="X50" s="535"/>
      <c r="Y50" s="535"/>
    </row>
    <row r="51" spans="1:25" ht="30.75" thickBot="1">
      <c r="A51" s="530" t="s">
        <v>51</v>
      </c>
      <c r="B51" s="531"/>
      <c r="C51" s="531"/>
      <c r="D51" s="531"/>
      <c r="E51" s="531"/>
      <c r="F51" s="531"/>
      <c r="G51" s="531"/>
      <c r="H51" s="531"/>
      <c r="I51" s="531"/>
      <c r="J51" s="531"/>
      <c r="K51" s="531"/>
      <c r="L51" s="531"/>
      <c r="M51" s="531"/>
      <c r="N51" s="531"/>
      <c r="O51" s="531"/>
      <c r="P51" s="531"/>
      <c r="Q51" s="531"/>
      <c r="R51" s="531"/>
      <c r="S51" s="531"/>
      <c r="T51" s="531"/>
      <c r="U51" s="531"/>
      <c r="V51" s="531"/>
      <c r="W51" s="531"/>
      <c r="X51" s="531"/>
      <c r="Y51" s="532"/>
    </row>
    <row r="52" spans="1:25" ht="50.1" customHeight="1">
      <c r="A52" s="533" t="s">
        <v>52</v>
      </c>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row>
    <row r="53" spans="1:25" ht="50.1" customHeight="1">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row>
    <row r="54" spans="1:25" ht="50.1" customHeight="1">
      <c r="A54" s="535"/>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row>
    <row r="55" spans="1:25" ht="50.1" customHeight="1" thickBot="1">
      <c r="A55" s="535"/>
      <c r="B55" s="535"/>
      <c r="C55" s="535"/>
      <c r="D55" s="535"/>
      <c r="E55" s="535"/>
      <c r="F55" s="535"/>
      <c r="G55" s="535"/>
      <c r="H55" s="535"/>
      <c r="I55" s="535"/>
      <c r="J55" s="535"/>
      <c r="K55" s="535"/>
      <c r="L55" s="535"/>
      <c r="M55" s="535"/>
      <c r="N55" s="535"/>
      <c r="O55" s="535"/>
      <c r="P55" s="535"/>
      <c r="Q55" s="535"/>
      <c r="R55" s="535"/>
      <c r="S55" s="535"/>
      <c r="T55" s="535"/>
      <c r="U55" s="535"/>
      <c r="V55" s="535"/>
      <c r="W55" s="535"/>
      <c r="X55" s="535"/>
      <c r="Y55" s="535"/>
    </row>
    <row r="56" spans="1:25" ht="30.75" thickBot="1">
      <c r="A56" s="541" t="s">
        <v>53</v>
      </c>
      <c r="B56" s="531"/>
      <c r="C56" s="531"/>
      <c r="D56" s="531"/>
      <c r="E56" s="531"/>
      <c r="F56" s="531"/>
      <c r="G56" s="531"/>
      <c r="H56" s="531"/>
      <c r="I56" s="531"/>
      <c r="J56" s="531"/>
      <c r="K56" s="531"/>
      <c r="L56" s="531"/>
      <c r="M56" s="531"/>
      <c r="N56" s="531"/>
      <c r="O56" s="531"/>
      <c r="P56" s="531"/>
      <c r="Q56" s="531"/>
      <c r="R56" s="531"/>
      <c r="S56" s="531"/>
      <c r="T56" s="531"/>
      <c r="U56" s="531"/>
      <c r="V56" s="531"/>
      <c r="W56" s="531"/>
      <c r="X56" s="531"/>
      <c r="Y56" s="532"/>
    </row>
    <row r="57" spans="1:25" ht="50.1" customHeight="1">
      <c r="A57" s="533" t="s">
        <v>54</v>
      </c>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row>
    <row r="58" spans="1:25" ht="50.1" customHeight="1">
      <c r="A58" s="535"/>
      <c r="B58" s="535"/>
      <c r="C58" s="535"/>
      <c r="D58" s="535"/>
      <c r="E58" s="535"/>
      <c r="F58" s="535"/>
      <c r="G58" s="535"/>
      <c r="H58" s="535"/>
      <c r="I58" s="535"/>
      <c r="J58" s="535"/>
      <c r="K58" s="535"/>
      <c r="L58" s="535"/>
      <c r="M58" s="535"/>
      <c r="N58" s="535"/>
      <c r="O58" s="535"/>
      <c r="P58" s="535"/>
      <c r="Q58" s="535"/>
      <c r="R58" s="535"/>
      <c r="S58" s="535"/>
      <c r="T58" s="535"/>
      <c r="U58" s="535"/>
      <c r="V58" s="535"/>
      <c r="W58" s="535"/>
      <c r="X58" s="535"/>
      <c r="Y58" s="535"/>
    </row>
    <row r="59" spans="1:25" ht="50.1" customHeight="1">
      <c r="A59" s="535"/>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row>
    <row r="60" spans="1:25" ht="50.1" customHeight="1" thickBot="1">
      <c r="A60" s="535"/>
      <c r="B60" s="535"/>
      <c r="C60" s="535"/>
      <c r="D60" s="535"/>
      <c r="E60" s="535"/>
      <c r="F60" s="535"/>
      <c r="G60" s="535"/>
      <c r="H60" s="535"/>
      <c r="I60" s="535"/>
      <c r="J60" s="535"/>
      <c r="K60" s="535"/>
      <c r="L60" s="535"/>
      <c r="M60" s="535"/>
      <c r="N60" s="535"/>
      <c r="O60" s="535"/>
      <c r="P60" s="535"/>
      <c r="Q60" s="535"/>
      <c r="R60" s="535"/>
      <c r="S60" s="535"/>
      <c r="T60" s="535"/>
      <c r="U60" s="535"/>
      <c r="V60" s="535"/>
      <c r="W60" s="535"/>
      <c r="X60" s="535"/>
      <c r="Y60" s="535"/>
    </row>
    <row r="61" spans="1:25" ht="30.75" thickBot="1">
      <c r="A61" s="530" t="s">
        <v>55</v>
      </c>
      <c r="B61" s="531"/>
      <c r="C61" s="531"/>
      <c r="D61" s="531"/>
      <c r="E61" s="531"/>
      <c r="F61" s="531"/>
      <c r="G61" s="531"/>
      <c r="H61" s="531"/>
      <c r="I61" s="531"/>
      <c r="J61" s="531"/>
      <c r="K61" s="531"/>
      <c r="L61" s="531"/>
      <c r="M61" s="531"/>
      <c r="N61" s="531"/>
      <c r="O61" s="531"/>
      <c r="P61" s="531"/>
      <c r="Q61" s="531"/>
      <c r="R61" s="531"/>
      <c r="S61" s="531"/>
      <c r="T61" s="531"/>
      <c r="U61" s="531"/>
      <c r="V61" s="531"/>
      <c r="W61" s="531"/>
      <c r="X61" s="531"/>
      <c r="Y61" s="532"/>
    </row>
    <row r="62" spans="1:25" ht="50.1" customHeight="1">
      <c r="A62" s="533" t="s">
        <v>56</v>
      </c>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row>
    <row r="63" spans="1:25" ht="50.1" customHeight="1">
      <c r="A63" s="535"/>
      <c r="B63" s="535"/>
      <c r="C63" s="535"/>
      <c r="D63" s="535"/>
      <c r="E63" s="535"/>
      <c r="F63" s="535"/>
      <c r="G63" s="535"/>
      <c r="H63" s="535"/>
      <c r="I63" s="535"/>
      <c r="J63" s="535"/>
      <c r="K63" s="535"/>
      <c r="L63" s="535"/>
      <c r="M63" s="535"/>
      <c r="N63" s="535"/>
      <c r="O63" s="535"/>
      <c r="P63" s="535"/>
      <c r="Q63" s="535"/>
      <c r="R63" s="535"/>
      <c r="S63" s="535"/>
      <c r="T63" s="535"/>
      <c r="U63" s="535"/>
      <c r="V63" s="535"/>
      <c r="W63" s="535"/>
      <c r="X63" s="535"/>
      <c r="Y63" s="535"/>
    </row>
    <row r="64" spans="1:25" ht="50.1" customHeight="1">
      <c r="A64" s="535"/>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row>
    <row r="65" spans="1:25" ht="50.1" customHeight="1" thickBot="1">
      <c r="A65" s="535"/>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row>
    <row r="66" spans="1:25" ht="30.75" thickBot="1">
      <c r="A66" s="530" t="s">
        <v>57</v>
      </c>
      <c r="B66" s="531"/>
      <c r="C66" s="531"/>
      <c r="D66" s="531"/>
      <c r="E66" s="531"/>
      <c r="F66" s="531"/>
      <c r="G66" s="531"/>
      <c r="H66" s="531"/>
      <c r="I66" s="531"/>
      <c r="J66" s="531"/>
      <c r="K66" s="531"/>
      <c r="L66" s="531"/>
      <c r="M66" s="531"/>
      <c r="N66" s="531"/>
      <c r="O66" s="531"/>
      <c r="P66" s="531"/>
      <c r="Q66" s="531"/>
      <c r="R66" s="531"/>
      <c r="S66" s="531"/>
      <c r="T66" s="531"/>
      <c r="U66" s="531"/>
      <c r="V66" s="531"/>
      <c r="W66" s="531"/>
      <c r="X66" s="531"/>
      <c r="Y66" s="532"/>
    </row>
    <row r="67" spans="1:25" ht="50.1" customHeight="1">
      <c r="A67" s="533" t="s">
        <v>58</v>
      </c>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row>
    <row r="68" spans="1:25" ht="50.1" customHeight="1">
      <c r="A68" s="535"/>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row>
    <row r="69" spans="1:25" ht="50.1" customHeight="1">
      <c r="A69" s="535"/>
      <c r="B69" s="535"/>
      <c r="C69" s="535"/>
      <c r="D69" s="535"/>
      <c r="E69" s="535"/>
      <c r="F69" s="535"/>
      <c r="G69" s="535"/>
      <c r="H69" s="535"/>
      <c r="I69" s="535"/>
      <c r="J69" s="535"/>
      <c r="K69" s="535"/>
      <c r="L69" s="535"/>
      <c r="M69" s="535"/>
      <c r="N69" s="535"/>
      <c r="O69" s="535"/>
      <c r="P69" s="535"/>
      <c r="Q69" s="535"/>
      <c r="R69" s="535"/>
      <c r="S69" s="535"/>
      <c r="T69" s="535"/>
      <c r="U69" s="535"/>
      <c r="V69" s="535"/>
      <c r="W69" s="535"/>
      <c r="X69" s="535"/>
      <c r="Y69" s="535"/>
    </row>
    <row r="70" spans="1:25" ht="50.1" customHeight="1" thickBot="1">
      <c r="A70" s="535"/>
      <c r="B70" s="535"/>
      <c r="C70" s="535"/>
      <c r="D70" s="535"/>
      <c r="E70" s="535"/>
      <c r="F70" s="535"/>
      <c r="G70" s="535"/>
      <c r="H70" s="535"/>
      <c r="I70" s="535"/>
      <c r="J70" s="535"/>
      <c r="K70" s="535"/>
      <c r="L70" s="535"/>
      <c r="M70" s="535"/>
      <c r="N70" s="535"/>
      <c r="O70" s="535"/>
      <c r="P70" s="535"/>
      <c r="Q70" s="535"/>
      <c r="R70" s="535"/>
      <c r="S70" s="535"/>
      <c r="T70" s="535"/>
      <c r="U70" s="535"/>
      <c r="V70" s="535"/>
      <c r="W70" s="535"/>
      <c r="X70" s="535"/>
      <c r="Y70" s="535"/>
    </row>
    <row r="71" spans="1:25" ht="30.75" thickBot="1">
      <c r="A71" s="530" t="s">
        <v>63</v>
      </c>
      <c r="B71" s="531"/>
      <c r="C71" s="531"/>
      <c r="D71" s="531"/>
      <c r="E71" s="531"/>
      <c r="F71" s="531"/>
      <c r="G71" s="531"/>
      <c r="H71" s="531"/>
      <c r="I71" s="531"/>
      <c r="J71" s="531"/>
      <c r="K71" s="531"/>
      <c r="L71" s="531"/>
      <c r="M71" s="531"/>
      <c r="N71" s="531"/>
      <c r="O71" s="531"/>
      <c r="P71" s="531"/>
      <c r="Q71" s="531"/>
      <c r="R71" s="531"/>
      <c r="S71" s="531"/>
      <c r="T71" s="531"/>
      <c r="U71" s="531"/>
      <c r="V71" s="531"/>
      <c r="W71" s="531"/>
      <c r="X71" s="531"/>
      <c r="Y71" s="532"/>
    </row>
    <row r="72" spans="1:25" ht="50.1" customHeight="1">
      <c r="A72" s="537" t="s">
        <v>174</v>
      </c>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534"/>
    </row>
    <row r="73" spans="1:25" ht="50.1" customHeight="1">
      <c r="A73" s="535"/>
      <c r="B73" s="535"/>
      <c r="C73" s="535"/>
      <c r="D73" s="535"/>
      <c r="E73" s="535"/>
      <c r="F73" s="535"/>
      <c r="G73" s="535"/>
      <c r="H73" s="535"/>
      <c r="I73" s="535"/>
      <c r="J73" s="535"/>
      <c r="K73" s="535"/>
      <c r="L73" s="535"/>
      <c r="M73" s="535"/>
      <c r="N73" s="535"/>
      <c r="O73" s="535"/>
      <c r="P73" s="535"/>
      <c r="Q73" s="535"/>
      <c r="R73" s="535"/>
      <c r="S73" s="535"/>
      <c r="T73" s="535"/>
      <c r="U73" s="535"/>
      <c r="V73" s="535"/>
      <c r="W73" s="535"/>
      <c r="X73" s="535"/>
      <c r="Y73" s="535"/>
    </row>
    <row r="74" spans="1:25" ht="50.1" customHeight="1">
      <c r="A74" s="535"/>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row>
    <row r="75" spans="1:25" ht="32.25" customHeight="1" thickBot="1">
      <c r="A75" s="535"/>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row>
    <row r="76" spans="1:25" ht="30.75" thickBot="1">
      <c r="A76" s="530" t="s">
        <v>59</v>
      </c>
      <c r="B76" s="531"/>
      <c r="C76" s="531"/>
      <c r="D76" s="531"/>
      <c r="E76" s="531"/>
      <c r="F76" s="531"/>
      <c r="G76" s="531"/>
      <c r="H76" s="531"/>
      <c r="I76" s="531"/>
      <c r="J76" s="531"/>
      <c r="K76" s="531"/>
      <c r="L76" s="531"/>
      <c r="M76" s="531"/>
      <c r="N76" s="531"/>
      <c r="O76" s="531"/>
      <c r="P76" s="531"/>
      <c r="Q76" s="531"/>
      <c r="R76" s="531"/>
      <c r="S76" s="531"/>
      <c r="T76" s="531"/>
      <c r="U76" s="531"/>
      <c r="V76" s="531"/>
      <c r="W76" s="531"/>
      <c r="X76" s="531"/>
      <c r="Y76" s="532"/>
    </row>
    <row r="77" spans="1:25" ht="50.1" customHeight="1">
      <c r="A77" s="533" t="s">
        <v>60</v>
      </c>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row>
    <row r="78" spans="1:25" ht="50.1" customHeight="1">
      <c r="A78" s="535"/>
      <c r="B78" s="535"/>
      <c r="C78" s="535"/>
      <c r="D78" s="535"/>
      <c r="E78" s="535"/>
      <c r="F78" s="535"/>
      <c r="G78" s="535"/>
      <c r="H78" s="535"/>
      <c r="I78" s="535"/>
      <c r="J78" s="535"/>
      <c r="K78" s="535"/>
      <c r="L78" s="535"/>
      <c r="M78" s="535"/>
      <c r="N78" s="535"/>
      <c r="O78" s="535"/>
      <c r="P78" s="535"/>
      <c r="Q78" s="535"/>
      <c r="R78" s="535"/>
      <c r="S78" s="535"/>
      <c r="T78" s="535"/>
      <c r="U78" s="535"/>
      <c r="V78" s="535"/>
      <c r="W78" s="535"/>
      <c r="X78" s="535"/>
      <c r="Y78" s="535"/>
    </row>
    <row r="79" spans="1:25" ht="50.1" customHeight="1" thickBot="1">
      <c r="A79" s="535"/>
      <c r="B79" s="535"/>
      <c r="C79" s="535"/>
      <c r="D79" s="535"/>
      <c r="E79" s="535"/>
      <c r="F79" s="535"/>
      <c r="G79" s="535"/>
      <c r="H79" s="535"/>
      <c r="I79" s="535"/>
      <c r="J79" s="535"/>
      <c r="K79" s="535"/>
      <c r="L79" s="535"/>
      <c r="M79" s="535"/>
      <c r="N79" s="535"/>
      <c r="O79" s="535"/>
      <c r="P79" s="535"/>
      <c r="Q79" s="535"/>
      <c r="R79" s="535"/>
      <c r="S79" s="535"/>
      <c r="T79" s="535"/>
      <c r="U79" s="535"/>
      <c r="V79" s="535"/>
      <c r="W79" s="535"/>
      <c r="X79" s="535"/>
      <c r="Y79" s="535"/>
    </row>
    <row r="80" spans="1:25" ht="30.75" thickBot="1">
      <c r="A80" s="530" t="s">
        <v>61</v>
      </c>
      <c r="B80" s="531"/>
      <c r="C80" s="531"/>
      <c r="D80" s="531"/>
      <c r="E80" s="531"/>
      <c r="F80" s="531"/>
      <c r="G80" s="531"/>
      <c r="H80" s="531"/>
      <c r="I80" s="531"/>
      <c r="J80" s="531"/>
      <c r="K80" s="531"/>
      <c r="L80" s="531"/>
      <c r="M80" s="531"/>
      <c r="N80" s="531"/>
      <c r="O80" s="531"/>
      <c r="P80" s="531"/>
      <c r="Q80" s="531"/>
      <c r="R80" s="531"/>
      <c r="S80" s="531"/>
      <c r="T80" s="531"/>
      <c r="U80" s="531"/>
      <c r="V80" s="531"/>
      <c r="W80" s="531"/>
      <c r="X80" s="531"/>
      <c r="Y80" s="532"/>
    </row>
    <row r="81" spans="1:25" ht="50.1" customHeight="1">
      <c r="A81" s="533" t="s">
        <v>62</v>
      </c>
      <c r="B81" s="534"/>
      <c r="C81" s="534"/>
      <c r="D81" s="534"/>
      <c r="E81" s="534"/>
      <c r="F81" s="534"/>
      <c r="G81" s="534"/>
      <c r="H81" s="534"/>
      <c r="I81" s="534"/>
      <c r="J81" s="534"/>
      <c r="K81" s="534"/>
      <c r="L81" s="534"/>
      <c r="M81" s="534"/>
      <c r="N81" s="534"/>
      <c r="O81" s="534"/>
      <c r="P81" s="534"/>
      <c r="Q81" s="534"/>
      <c r="R81" s="534"/>
      <c r="S81" s="534"/>
      <c r="T81" s="534"/>
      <c r="U81" s="534"/>
      <c r="V81" s="534"/>
      <c r="W81" s="534"/>
      <c r="X81" s="534"/>
      <c r="Y81" s="534"/>
    </row>
    <row r="82" spans="1:25" ht="50.1" customHeight="1">
      <c r="A82" s="535"/>
      <c r="B82" s="535"/>
      <c r="C82" s="535"/>
      <c r="D82" s="535"/>
      <c r="E82" s="535"/>
      <c r="F82" s="535"/>
      <c r="G82" s="535"/>
      <c r="H82" s="535"/>
      <c r="I82" s="535"/>
      <c r="J82" s="535"/>
      <c r="K82" s="535"/>
      <c r="L82" s="535"/>
      <c r="M82" s="535"/>
      <c r="N82" s="535"/>
      <c r="O82" s="535"/>
      <c r="P82" s="535"/>
      <c r="Q82" s="535"/>
      <c r="R82" s="535"/>
      <c r="S82" s="535"/>
      <c r="T82" s="535"/>
      <c r="U82" s="535"/>
      <c r="V82" s="535"/>
      <c r="W82" s="535"/>
      <c r="X82" s="535"/>
      <c r="Y82" s="535"/>
    </row>
    <row r="83" spans="1:25" ht="50.1" customHeight="1" thickBot="1">
      <c r="A83" s="535"/>
      <c r="B83" s="535"/>
      <c r="C83" s="535"/>
      <c r="D83" s="535"/>
      <c r="E83" s="535"/>
      <c r="F83" s="535"/>
      <c r="G83" s="535"/>
      <c r="H83" s="535"/>
      <c r="I83" s="535"/>
      <c r="J83" s="535"/>
      <c r="K83" s="535"/>
      <c r="L83" s="535"/>
      <c r="M83" s="535"/>
      <c r="N83" s="535"/>
      <c r="O83" s="535"/>
      <c r="P83" s="535"/>
      <c r="Q83" s="535"/>
      <c r="R83" s="535"/>
      <c r="S83" s="535"/>
      <c r="T83" s="535"/>
      <c r="U83" s="535"/>
      <c r="V83" s="535"/>
      <c r="W83" s="535"/>
      <c r="X83" s="535"/>
      <c r="Y83" s="535"/>
    </row>
    <row r="84" spans="1:25" ht="30.75" thickBot="1">
      <c r="A84" s="530" t="s">
        <v>63</v>
      </c>
      <c r="B84" s="531"/>
      <c r="C84" s="531"/>
      <c r="D84" s="531"/>
      <c r="E84" s="531"/>
      <c r="F84" s="531"/>
      <c r="G84" s="531"/>
      <c r="H84" s="531"/>
      <c r="I84" s="531"/>
      <c r="J84" s="531"/>
      <c r="K84" s="531"/>
      <c r="L84" s="531"/>
      <c r="M84" s="531"/>
      <c r="N84" s="531"/>
      <c r="O84" s="531"/>
      <c r="P84" s="531"/>
      <c r="Q84" s="531"/>
      <c r="R84" s="531"/>
      <c r="S84" s="531"/>
      <c r="T84" s="531"/>
      <c r="U84" s="531"/>
      <c r="V84" s="531"/>
      <c r="W84" s="531"/>
      <c r="X84" s="531"/>
      <c r="Y84" s="532"/>
    </row>
    <row r="85" spans="1:25" ht="50.1" customHeight="1">
      <c r="A85" s="533" t="s">
        <v>64</v>
      </c>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row>
    <row r="86" spans="1:25" ht="50.1" customHeight="1">
      <c r="A86" s="535"/>
      <c r="B86" s="535"/>
      <c r="C86" s="535"/>
      <c r="D86" s="535"/>
      <c r="E86" s="535"/>
      <c r="F86" s="535"/>
      <c r="G86" s="535"/>
      <c r="H86" s="535"/>
      <c r="I86" s="535"/>
      <c r="J86" s="535"/>
      <c r="K86" s="535"/>
      <c r="L86" s="535"/>
      <c r="M86" s="535"/>
      <c r="N86" s="535"/>
      <c r="O86" s="535"/>
      <c r="P86" s="535"/>
      <c r="Q86" s="535"/>
      <c r="R86" s="535"/>
      <c r="S86" s="535"/>
      <c r="T86" s="535"/>
      <c r="U86" s="535"/>
      <c r="V86" s="535"/>
      <c r="W86" s="535"/>
      <c r="X86" s="535"/>
      <c r="Y86" s="535"/>
    </row>
    <row r="87" spans="1:25" ht="50.1" customHeight="1">
      <c r="A87" s="535"/>
      <c r="B87" s="535"/>
      <c r="C87" s="535"/>
      <c r="D87" s="535"/>
      <c r="E87" s="535"/>
      <c r="F87" s="535"/>
      <c r="G87" s="535"/>
      <c r="H87" s="535"/>
      <c r="I87" s="535"/>
      <c r="J87" s="535"/>
      <c r="K87" s="535"/>
      <c r="L87" s="535"/>
      <c r="M87" s="535"/>
      <c r="N87" s="535"/>
      <c r="O87" s="535"/>
      <c r="P87" s="535"/>
      <c r="Q87" s="535"/>
      <c r="R87" s="535"/>
      <c r="S87" s="535"/>
      <c r="T87" s="535"/>
      <c r="U87" s="535"/>
      <c r="V87" s="535"/>
      <c r="W87" s="535"/>
      <c r="X87" s="535"/>
      <c r="Y87" s="535"/>
    </row>
    <row r="88" spans="1:25" ht="50.1" customHeight="1">
      <c r="A88" s="535"/>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row>
    <row r="89" spans="1:25" ht="50.1" customHeight="1">
      <c r="A89" s="535"/>
      <c r="B89" s="535"/>
      <c r="C89" s="535"/>
      <c r="D89" s="535"/>
      <c r="E89" s="535"/>
      <c r="F89" s="535"/>
      <c r="G89" s="535"/>
      <c r="H89" s="535"/>
      <c r="I89" s="535"/>
      <c r="J89" s="535"/>
      <c r="K89" s="535"/>
      <c r="L89" s="535"/>
      <c r="M89" s="535"/>
      <c r="N89" s="535"/>
      <c r="O89" s="535"/>
      <c r="P89" s="535"/>
      <c r="Q89" s="535"/>
      <c r="R89" s="535"/>
      <c r="S89" s="535"/>
      <c r="T89" s="535"/>
      <c r="U89" s="535"/>
      <c r="V89" s="535"/>
      <c r="W89" s="535"/>
      <c r="X89" s="535"/>
      <c r="Y89" s="535"/>
    </row>
    <row r="90" spans="1:25" ht="50.1" customHeight="1" thickBot="1">
      <c r="A90" s="535"/>
      <c r="B90" s="535"/>
      <c r="C90" s="535"/>
      <c r="D90" s="535"/>
      <c r="E90" s="535"/>
      <c r="F90" s="535"/>
      <c r="G90" s="535"/>
      <c r="H90" s="535"/>
      <c r="I90" s="535"/>
      <c r="J90" s="535"/>
      <c r="K90" s="535"/>
      <c r="L90" s="535"/>
      <c r="M90" s="535"/>
      <c r="N90" s="535"/>
      <c r="O90" s="535"/>
      <c r="P90" s="535"/>
      <c r="Q90" s="535"/>
      <c r="R90" s="535"/>
      <c r="S90" s="535"/>
      <c r="T90" s="535"/>
      <c r="U90" s="535"/>
      <c r="V90" s="535"/>
      <c r="W90" s="535"/>
      <c r="X90" s="535"/>
      <c r="Y90" s="535"/>
    </row>
    <row r="91" spans="1:25" ht="30.75" thickBot="1">
      <c r="A91" s="530" t="s">
        <v>65</v>
      </c>
      <c r="B91" s="531"/>
      <c r="C91" s="531"/>
      <c r="D91" s="531"/>
      <c r="E91" s="531"/>
      <c r="F91" s="531"/>
      <c r="G91" s="531"/>
      <c r="H91" s="531"/>
      <c r="I91" s="531"/>
      <c r="J91" s="531"/>
      <c r="K91" s="531"/>
      <c r="L91" s="531"/>
      <c r="M91" s="531"/>
      <c r="N91" s="531"/>
      <c r="O91" s="531"/>
      <c r="P91" s="531"/>
      <c r="Q91" s="531"/>
      <c r="R91" s="531"/>
      <c r="S91" s="531"/>
      <c r="T91" s="531"/>
      <c r="U91" s="531"/>
      <c r="V91" s="531"/>
      <c r="W91" s="531"/>
      <c r="X91" s="531"/>
      <c r="Y91" s="532"/>
    </row>
    <row r="92" spans="1:25" ht="50.1" customHeight="1">
      <c r="A92" s="533" t="s">
        <v>66</v>
      </c>
      <c r="B92" s="534"/>
      <c r="C92" s="534"/>
      <c r="D92" s="534"/>
      <c r="E92" s="534"/>
      <c r="F92" s="534"/>
      <c r="G92" s="534"/>
      <c r="H92" s="534"/>
      <c r="I92" s="534"/>
      <c r="J92" s="534"/>
      <c r="K92" s="534"/>
      <c r="L92" s="534"/>
      <c r="M92" s="534"/>
      <c r="N92" s="534"/>
      <c r="O92" s="534"/>
      <c r="P92" s="534"/>
      <c r="Q92" s="534"/>
      <c r="R92" s="534"/>
      <c r="S92" s="534"/>
      <c r="T92" s="534"/>
      <c r="U92" s="534"/>
      <c r="V92" s="534"/>
      <c r="W92" s="534"/>
      <c r="X92" s="534"/>
      <c r="Y92" s="534"/>
    </row>
    <row r="93" spans="1:25" ht="50.1" customHeight="1">
      <c r="A93" s="535"/>
      <c r="B93" s="535"/>
      <c r="C93" s="535"/>
      <c r="D93" s="535"/>
      <c r="E93" s="535"/>
      <c r="F93" s="535"/>
      <c r="G93" s="535"/>
      <c r="H93" s="535"/>
      <c r="I93" s="535"/>
      <c r="J93" s="535"/>
      <c r="K93" s="535"/>
      <c r="L93" s="535"/>
      <c r="M93" s="535"/>
      <c r="N93" s="535"/>
      <c r="O93" s="535"/>
      <c r="P93" s="535"/>
      <c r="Q93" s="535"/>
      <c r="R93" s="535"/>
      <c r="S93" s="535"/>
      <c r="T93" s="535"/>
      <c r="U93" s="535"/>
      <c r="V93" s="535"/>
      <c r="W93" s="535"/>
      <c r="X93" s="535"/>
      <c r="Y93" s="535"/>
    </row>
    <row r="94" spans="1:25" ht="50.1" customHeight="1">
      <c r="A94" s="535"/>
      <c r="B94" s="535"/>
      <c r="C94" s="535"/>
      <c r="D94" s="535"/>
      <c r="E94" s="535"/>
      <c r="F94" s="535"/>
      <c r="G94" s="535"/>
      <c r="H94" s="535"/>
      <c r="I94" s="535"/>
      <c r="J94" s="535"/>
      <c r="K94" s="535"/>
      <c r="L94" s="535"/>
      <c r="M94" s="535"/>
      <c r="N94" s="535"/>
      <c r="O94" s="535"/>
      <c r="P94" s="535"/>
      <c r="Q94" s="535"/>
      <c r="R94" s="535"/>
      <c r="S94" s="535"/>
      <c r="T94" s="535"/>
      <c r="U94" s="535"/>
      <c r="V94" s="535"/>
      <c r="W94" s="535"/>
      <c r="X94" s="535"/>
      <c r="Y94" s="535"/>
    </row>
    <row r="95" spans="1:25" ht="50.1" customHeight="1" thickBot="1">
      <c r="A95" s="535"/>
      <c r="B95" s="535"/>
      <c r="C95" s="535"/>
      <c r="D95" s="535"/>
      <c r="E95" s="535"/>
      <c r="F95" s="535"/>
      <c r="G95" s="535"/>
      <c r="H95" s="535"/>
      <c r="I95" s="535"/>
      <c r="J95" s="535"/>
      <c r="K95" s="535"/>
      <c r="L95" s="535"/>
      <c r="M95" s="535"/>
      <c r="N95" s="535"/>
      <c r="O95" s="535"/>
      <c r="P95" s="535"/>
      <c r="Q95" s="535"/>
      <c r="R95" s="535"/>
      <c r="S95" s="535"/>
      <c r="T95" s="535"/>
      <c r="U95" s="535"/>
      <c r="V95" s="535"/>
      <c r="W95" s="535"/>
      <c r="X95" s="535"/>
      <c r="Y95" s="535"/>
    </row>
    <row r="96" spans="1:25" ht="30.75" thickBot="1">
      <c r="A96" s="530" t="s">
        <v>67</v>
      </c>
      <c r="B96" s="531"/>
      <c r="C96" s="531"/>
      <c r="D96" s="531"/>
      <c r="E96" s="531"/>
      <c r="F96" s="531"/>
      <c r="G96" s="531"/>
      <c r="H96" s="531"/>
      <c r="I96" s="531"/>
      <c r="J96" s="531"/>
      <c r="K96" s="531"/>
      <c r="L96" s="531"/>
      <c r="M96" s="531"/>
      <c r="N96" s="531"/>
      <c r="O96" s="531"/>
      <c r="P96" s="531"/>
      <c r="Q96" s="531"/>
      <c r="R96" s="531"/>
      <c r="S96" s="531"/>
      <c r="T96" s="531"/>
      <c r="U96" s="531"/>
      <c r="V96" s="531"/>
      <c r="W96" s="531"/>
      <c r="X96" s="531"/>
      <c r="Y96" s="532"/>
    </row>
    <row r="97" spans="1:25" ht="50.1" customHeight="1">
      <c r="A97" s="533" t="s">
        <v>68</v>
      </c>
      <c r="B97" s="534"/>
      <c r="C97" s="534"/>
      <c r="D97" s="534"/>
      <c r="E97" s="534"/>
      <c r="F97" s="534"/>
      <c r="G97" s="534"/>
      <c r="H97" s="534"/>
      <c r="I97" s="534"/>
      <c r="J97" s="534"/>
      <c r="K97" s="534"/>
      <c r="L97" s="534"/>
      <c r="M97" s="534"/>
      <c r="N97" s="534"/>
      <c r="O97" s="534"/>
      <c r="P97" s="534"/>
      <c r="Q97" s="534"/>
      <c r="R97" s="534"/>
      <c r="S97" s="534"/>
      <c r="T97" s="534"/>
      <c r="U97" s="534"/>
      <c r="V97" s="534"/>
      <c r="W97" s="534"/>
      <c r="X97" s="534"/>
      <c r="Y97" s="534"/>
    </row>
    <row r="98" spans="1:25" ht="50.1" customHeight="1">
      <c r="A98" s="535"/>
      <c r="B98" s="535"/>
      <c r="C98" s="535"/>
      <c r="D98" s="535"/>
      <c r="E98" s="535"/>
      <c r="F98" s="535"/>
      <c r="G98" s="535"/>
      <c r="H98" s="535"/>
      <c r="I98" s="535"/>
      <c r="J98" s="535"/>
      <c r="K98" s="535"/>
      <c r="L98" s="535"/>
      <c r="M98" s="535"/>
      <c r="N98" s="535"/>
      <c r="O98" s="535"/>
      <c r="P98" s="535"/>
      <c r="Q98" s="535"/>
      <c r="R98" s="535"/>
      <c r="S98" s="535"/>
      <c r="T98" s="535"/>
      <c r="U98" s="535"/>
      <c r="V98" s="535"/>
      <c r="W98" s="535"/>
      <c r="X98" s="535"/>
      <c r="Y98" s="535"/>
    </row>
    <row r="99" spans="1:25" ht="50.1" customHeight="1">
      <c r="A99" s="535"/>
      <c r="B99" s="535"/>
      <c r="C99" s="535"/>
      <c r="D99" s="535"/>
      <c r="E99" s="535"/>
      <c r="F99" s="535"/>
      <c r="G99" s="535"/>
      <c r="H99" s="535"/>
      <c r="I99" s="535"/>
      <c r="J99" s="535"/>
      <c r="K99" s="535"/>
      <c r="L99" s="535"/>
      <c r="M99" s="535"/>
      <c r="N99" s="535"/>
      <c r="O99" s="535"/>
      <c r="P99" s="535"/>
      <c r="Q99" s="535"/>
      <c r="R99" s="535"/>
      <c r="S99" s="535"/>
      <c r="T99" s="535"/>
      <c r="U99" s="535"/>
      <c r="V99" s="535"/>
      <c r="W99" s="535"/>
      <c r="X99" s="535"/>
      <c r="Y99" s="535"/>
    </row>
    <row r="100" spans="1:25" ht="50.1" customHeight="1">
      <c r="A100" s="535"/>
      <c r="B100" s="535"/>
      <c r="C100" s="535"/>
      <c r="D100" s="535"/>
      <c r="E100" s="535"/>
      <c r="F100" s="535"/>
      <c r="G100" s="535"/>
      <c r="H100" s="535"/>
      <c r="I100" s="535"/>
      <c r="J100" s="535"/>
      <c r="K100" s="535"/>
      <c r="L100" s="535"/>
      <c r="M100" s="535"/>
      <c r="N100" s="535"/>
      <c r="O100" s="535"/>
      <c r="P100" s="535"/>
      <c r="Q100" s="535"/>
      <c r="R100" s="535"/>
      <c r="S100" s="535"/>
      <c r="T100" s="535"/>
      <c r="U100" s="535"/>
      <c r="V100" s="535"/>
      <c r="W100" s="535"/>
      <c r="X100" s="535"/>
      <c r="Y100" s="535"/>
    </row>
    <row r="101" spans="1:25" ht="50.1" customHeight="1">
      <c r="A101" s="535"/>
      <c r="B101" s="535"/>
      <c r="C101" s="535"/>
      <c r="D101" s="535"/>
      <c r="E101" s="535"/>
      <c r="F101" s="535"/>
      <c r="G101" s="535"/>
      <c r="H101" s="535"/>
      <c r="I101" s="535"/>
      <c r="J101" s="535"/>
      <c r="K101" s="535"/>
      <c r="L101" s="535"/>
      <c r="M101" s="535"/>
      <c r="N101" s="535"/>
      <c r="O101" s="535"/>
      <c r="P101" s="535"/>
      <c r="Q101" s="535"/>
      <c r="R101" s="535"/>
      <c r="S101" s="535"/>
      <c r="T101" s="535"/>
      <c r="U101" s="535"/>
      <c r="V101" s="535"/>
      <c r="W101" s="535"/>
      <c r="X101" s="535"/>
      <c r="Y101" s="535"/>
    </row>
    <row r="102" spans="1:25" ht="50.1" customHeight="1" thickBot="1">
      <c r="A102" s="535"/>
      <c r="B102" s="535"/>
      <c r="C102" s="535"/>
      <c r="D102" s="535"/>
      <c r="E102" s="535"/>
      <c r="F102" s="535"/>
      <c r="G102" s="535"/>
      <c r="H102" s="535"/>
      <c r="I102" s="535"/>
      <c r="J102" s="535"/>
      <c r="K102" s="535"/>
      <c r="L102" s="535"/>
      <c r="M102" s="535"/>
      <c r="N102" s="535"/>
      <c r="O102" s="535"/>
      <c r="P102" s="535"/>
      <c r="Q102" s="535"/>
      <c r="R102" s="535"/>
      <c r="S102" s="535"/>
      <c r="T102" s="535"/>
      <c r="U102" s="535"/>
      <c r="V102" s="535"/>
      <c r="W102" s="535"/>
      <c r="X102" s="535"/>
      <c r="Y102" s="535"/>
    </row>
    <row r="103" spans="1:25" ht="30.75" thickBot="1">
      <c r="A103" s="530" t="s">
        <v>69</v>
      </c>
      <c r="B103" s="531"/>
      <c r="C103" s="531"/>
      <c r="D103" s="531"/>
      <c r="E103" s="531"/>
      <c r="F103" s="531"/>
      <c r="G103" s="531"/>
      <c r="H103" s="531"/>
      <c r="I103" s="531"/>
      <c r="J103" s="531"/>
      <c r="K103" s="531"/>
      <c r="L103" s="531"/>
      <c r="M103" s="531"/>
      <c r="N103" s="531"/>
      <c r="O103" s="531"/>
      <c r="P103" s="531"/>
      <c r="Q103" s="531"/>
      <c r="R103" s="531"/>
      <c r="S103" s="531"/>
      <c r="T103" s="531"/>
      <c r="U103" s="531"/>
      <c r="V103" s="531"/>
      <c r="W103" s="531"/>
      <c r="X103" s="531"/>
      <c r="Y103" s="532"/>
    </row>
    <row r="104" spans="1:25" ht="54.95" customHeight="1">
      <c r="A104" s="533" t="s">
        <v>99</v>
      </c>
      <c r="B104" s="534"/>
      <c r="C104" s="534"/>
      <c r="D104" s="534"/>
      <c r="E104" s="534"/>
      <c r="F104" s="534"/>
      <c r="G104" s="534"/>
      <c r="H104" s="534"/>
      <c r="I104" s="534"/>
      <c r="J104" s="534"/>
      <c r="K104" s="534"/>
      <c r="L104" s="534"/>
      <c r="M104" s="534"/>
      <c r="N104" s="534"/>
      <c r="O104" s="534"/>
      <c r="P104" s="534"/>
      <c r="Q104" s="534"/>
      <c r="R104" s="534"/>
      <c r="S104" s="534"/>
      <c r="T104" s="534"/>
      <c r="U104" s="534"/>
      <c r="V104" s="534"/>
      <c r="W104" s="534"/>
      <c r="X104" s="534"/>
      <c r="Y104" s="534"/>
    </row>
    <row r="105" spans="1:25" ht="54.95" customHeight="1">
      <c r="A105" s="535"/>
      <c r="B105" s="535"/>
      <c r="C105" s="535"/>
      <c r="D105" s="535"/>
      <c r="E105" s="535"/>
      <c r="F105" s="535"/>
      <c r="G105" s="535"/>
      <c r="H105" s="535"/>
      <c r="I105" s="535"/>
      <c r="J105" s="535"/>
      <c r="K105" s="535"/>
      <c r="L105" s="535"/>
      <c r="M105" s="535"/>
      <c r="N105" s="535"/>
      <c r="O105" s="535"/>
      <c r="P105" s="535"/>
      <c r="Q105" s="535"/>
      <c r="R105" s="535"/>
      <c r="S105" s="535"/>
      <c r="T105" s="535"/>
      <c r="U105" s="535"/>
      <c r="V105" s="535"/>
      <c r="W105" s="535"/>
      <c r="X105" s="535"/>
      <c r="Y105" s="535"/>
    </row>
    <row r="106" spans="1:25" ht="54.95" customHeight="1">
      <c r="A106" s="535"/>
      <c r="B106" s="535"/>
      <c r="C106" s="535"/>
      <c r="D106" s="535"/>
      <c r="E106" s="535"/>
      <c r="F106" s="535"/>
      <c r="G106" s="535"/>
      <c r="H106" s="535"/>
      <c r="I106" s="535"/>
      <c r="J106" s="535"/>
      <c r="K106" s="535"/>
      <c r="L106" s="535"/>
      <c r="M106" s="535"/>
      <c r="N106" s="535"/>
      <c r="O106" s="535"/>
      <c r="P106" s="535"/>
      <c r="Q106" s="535"/>
      <c r="R106" s="535"/>
      <c r="S106" s="535"/>
      <c r="T106" s="535"/>
      <c r="U106" s="535"/>
      <c r="V106" s="535"/>
      <c r="W106" s="535"/>
      <c r="X106" s="535"/>
      <c r="Y106" s="535"/>
    </row>
    <row r="107" spans="1:25" ht="54.95" customHeight="1">
      <c r="A107" s="535"/>
      <c r="B107" s="535"/>
      <c r="C107" s="535"/>
      <c r="D107" s="535"/>
      <c r="E107" s="535"/>
      <c r="F107" s="535"/>
      <c r="G107" s="535"/>
      <c r="H107" s="535"/>
      <c r="I107" s="535"/>
      <c r="J107" s="535"/>
      <c r="K107" s="535"/>
      <c r="L107" s="535"/>
      <c r="M107" s="535"/>
      <c r="N107" s="535"/>
      <c r="O107" s="535"/>
      <c r="P107" s="535"/>
      <c r="Q107" s="535"/>
      <c r="R107" s="535"/>
      <c r="S107" s="535"/>
      <c r="T107" s="535"/>
      <c r="U107" s="535"/>
      <c r="V107" s="535"/>
      <c r="W107" s="535"/>
      <c r="X107" s="535"/>
      <c r="Y107" s="535"/>
    </row>
    <row r="108" spans="1:25" ht="54.95" customHeight="1">
      <c r="A108" s="535"/>
      <c r="B108" s="535"/>
      <c r="C108" s="535"/>
      <c r="D108" s="535"/>
      <c r="E108" s="535"/>
      <c r="F108" s="535"/>
      <c r="G108" s="535"/>
      <c r="H108" s="535"/>
      <c r="I108" s="535"/>
      <c r="J108" s="535"/>
      <c r="K108" s="535"/>
      <c r="L108" s="535"/>
      <c r="M108" s="535"/>
      <c r="N108" s="535"/>
      <c r="O108" s="535"/>
      <c r="P108" s="535"/>
      <c r="Q108" s="535"/>
      <c r="R108" s="535"/>
      <c r="S108" s="535"/>
      <c r="T108" s="535"/>
      <c r="U108" s="535"/>
      <c r="V108" s="535"/>
      <c r="W108" s="535"/>
      <c r="X108" s="535"/>
      <c r="Y108" s="535"/>
    </row>
    <row r="109" spans="1:25" ht="54.95" customHeight="1" thickBot="1">
      <c r="A109" s="535"/>
      <c r="B109" s="535"/>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row>
    <row r="110" spans="1:25" ht="30.75" thickBot="1">
      <c r="A110" s="530" t="s">
        <v>70</v>
      </c>
      <c r="B110" s="531"/>
      <c r="C110" s="531"/>
      <c r="D110" s="531"/>
      <c r="E110" s="531"/>
      <c r="F110" s="531"/>
      <c r="G110" s="531"/>
      <c r="H110" s="531"/>
      <c r="I110" s="531"/>
      <c r="J110" s="531"/>
      <c r="K110" s="531"/>
      <c r="L110" s="531"/>
      <c r="M110" s="531"/>
      <c r="N110" s="531"/>
      <c r="O110" s="531"/>
      <c r="P110" s="531"/>
      <c r="Q110" s="531"/>
      <c r="R110" s="531"/>
      <c r="S110" s="531"/>
      <c r="T110" s="531"/>
      <c r="U110" s="531"/>
      <c r="V110" s="531"/>
      <c r="W110" s="531"/>
      <c r="X110" s="531"/>
      <c r="Y110" s="532"/>
    </row>
    <row r="111" spans="1:25" ht="50.1" customHeight="1">
      <c r="A111" s="537" t="s">
        <v>102</v>
      </c>
      <c r="B111" s="534"/>
      <c r="C111" s="534"/>
      <c r="D111" s="534"/>
      <c r="E111" s="534"/>
      <c r="F111" s="534"/>
      <c r="G111" s="534"/>
      <c r="H111" s="534"/>
      <c r="I111" s="534"/>
      <c r="J111" s="534"/>
      <c r="K111" s="534"/>
      <c r="L111" s="534"/>
      <c r="M111" s="534"/>
      <c r="N111" s="534"/>
      <c r="O111" s="534"/>
      <c r="P111" s="534"/>
      <c r="Q111" s="534"/>
      <c r="R111" s="534"/>
      <c r="S111" s="534"/>
      <c r="T111" s="534"/>
      <c r="U111" s="534"/>
      <c r="V111" s="534"/>
      <c r="W111" s="534"/>
      <c r="X111" s="534"/>
      <c r="Y111" s="534"/>
    </row>
    <row r="112" spans="1:25" ht="50.1" customHeight="1">
      <c r="A112" s="535"/>
      <c r="B112" s="535"/>
      <c r="C112" s="535"/>
      <c r="D112" s="535"/>
      <c r="E112" s="535"/>
      <c r="F112" s="535"/>
      <c r="G112" s="535"/>
      <c r="H112" s="535"/>
      <c r="I112" s="535"/>
      <c r="J112" s="535"/>
      <c r="K112" s="535"/>
      <c r="L112" s="535"/>
      <c r="M112" s="535"/>
      <c r="N112" s="535"/>
      <c r="O112" s="535"/>
      <c r="P112" s="535"/>
      <c r="Q112" s="535"/>
      <c r="R112" s="535"/>
      <c r="S112" s="535"/>
      <c r="T112" s="535"/>
      <c r="U112" s="535"/>
      <c r="V112" s="535"/>
      <c r="W112" s="535"/>
      <c r="X112" s="535"/>
      <c r="Y112" s="535"/>
    </row>
    <row r="113" spans="1:25" ht="50.1" customHeight="1">
      <c r="A113" s="535"/>
      <c r="B113" s="535"/>
      <c r="C113" s="535"/>
      <c r="D113" s="535"/>
      <c r="E113" s="535"/>
      <c r="F113" s="535"/>
      <c r="G113" s="535"/>
      <c r="H113" s="535"/>
      <c r="I113" s="535"/>
      <c r="J113" s="535"/>
      <c r="K113" s="535"/>
      <c r="L113" s="535"/>
      <c r="M113" s="535"/>
      <c r="N113" s="535"/>
      <c r="O113" s="535"/>
      <c r="P113" s="535"/>
      <c r="Q113" s="535"/>
      <c r="R113" s="535"/>
      <c r="S113" s="535"/>
      <c r="T113" s="535"/>
      <c r="U113" s="535"/>
      <c r="V113" s="535"/>
      <c r="W113" s="535"/>
      <c r="X113" s="535"/>
      <c r="Y113" s="535"/>
    </row>
    <row r="114" spans="1:25" ht="50.1" customHeight="1" thickBot="1">
      <c r="A114" s="535"/>
      <c r="B114" s="535"/>
      <c r="C114" s="535"/>
      <c r="D114" s="535"/>
      <c r="E114" s="535"/>
      <c r="F114" s="535"/>
      <c r="G114" s="535"/>
      <c r="H114" s="535"/>
      <c r="I114" s="535"/>
      <c r="J114" s="535"/>
      <c r="K114" s="535"/>
      <c r="L114" s="535"/>
      <c r="M114" s="535"/>
      <c r="N114" s="535"/>
      <c r="O114" s="535"/>
      <c r="P114" s="535"/>
      <c r="Q114" s="535"/>
      <c r="R114" s="535"/>
      <c r="S114" s="535"/>
      <c r="T114" s="535"/>
      <c r="U114" s="535"/>
      <c r="V114" s="535"/>
      <c r="W114" s="535"/>
      <c r="X114" s="535"/>
      <c r="Y114" s="535"/>
    </row>
    <row r="115" spans="1:25" ht="30.75" thickBot="1">
      <c r="A115" s="530" t="s">
        <v>71</v>
      </c>
      <c r="B115" s="531"/>
      <c r="C115" s="531"/>
      <c r="D115" s="531"/>
      <c r="E115" s="531"/>
      <c r="F115" s="531"/>
      <c r="G115" s="531"/>
      <c r="H115" s="531"/>
      <c r="I115" s="531"/>
      <c r="J115" s="531"/>
      <c r="K115" s="531"/>
      <c r="L115" s="531"/>
      <c r="M115" s="531"/>
      <c r="N115" s="531"/>
      <c r="O115" s="531"/>
      <c r="P115" s="531"/>
      <c r="Q115" s="531"/>
      <c r="R115" s="531"/>
      <c r="S115" s="531"/>
      <c r="T115" s="531"/>
      <c r="U115" s="531"/>
      <c r="V115" s="531"/>
      <c r="W115" s="531"/>
      <c r="X115" s="531"/>
      <c r="Y115" s="532"/>
    </row>
    <row r="116" spans="1:25" ht="50.1" customHeight="1">
      <c r="A116" s="537" t="s">
        <v>103</v>
      </c>
      <c r="B116" s="534"/>
      <c r="C116" s="534"/>
      <c r="D116" s="534"/>
      <c r="E116" s="534"/>
      <c r="F116" s="534"/>
      <c r="G116" s="534"/>
      <c r="H116" s="534"/>
      <c r="I116" s="534"/>
      <c r="J116" s="534"/>
      <c r="K116" s="534"/>
      <c r="L116" s="534"/>
      <c r="M116" s="534"/>
      <c r="N116" s="534"/>
      <c r="O116" s="534"/>
      <c r="P116" s="534"/>
      <c r="Q116" s="534"/>
      <c r="R116" s="534"/>
      <c r="S116" s="534"/>
      <c r="T116" s="534"/>
      <c r="U116" s="534"/>
      <c r="V116" s="534"/>
      <c r="W116" s="534"/>
      <c r="X116" s="534"/>
      <c r="Y116" s="534"/>
    </row>
    <row r="117" spans="1:25" ht="50.1" customHeight="1">
      <c r="A117" s="535"/>
      <c r="B117" s="535"/>
      <c r="C117" s="535"/>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row>
    <row r="118" spans="1:25" ht="50.1" customHeight="1">
      <c r="A118" s="535"/>
      <c r="B118" s="535"/>
      <c r="C118" s="535"/>
      <c r="D118" s="535"/>
      <c r="E118" s="535"/>
      <c r="F118" s="535"/>
      <c r="G118" s="535"/>
      <c r="H118" s="535"/>
      <c r="I118" s="535"/>
      <c r="J118" s="535"/>
      <c r="K118" s="535"/>
      <c r="L118" s="535"/>
      <c r="M118" s="535"/>
      <c r="N118" s="535"/>
      <c r="O118" s="535"/>
      <c r="P118" s="535"/>
      <c r="Q118" s="535"/>
      <c r="R118" s="535"/>
      <c r="S118" s="535"/>
      <c r="T118" s="535"/>
      <c r="U118" s="535"/>
      <c r="V118" s="535"/>
      <c r="W118" s="535"/>
      <c r="X118" s="535"/>
      <c r="Y118" s="535"/>
    </row>
    <row r="119" spans="1:25" ht="50.1" customHeight="1" thickBot="1">
      <c r="A119" s="535"/>
      <c r="B119" s="535"/>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row>
    <row r="120" spans="1:25" ht="30.75" thickBot="1">
      <c r="A120" s="530" t="s">
        <v>72</v>
      </c>
      <c r="B120" s="531"/>
      <c r="C120" s="531"/>
      <c r="D120" s="531"/>
      <c r="E120" s="531"/>
      <c r="F120" s="531"/>
      <c r="G120" s="531"/>
      <c r="H120" s="531"/>
      <c r="I120" s="531"/>
      <c r="J120" s="531"/>
      <c r="K120" s="531"/>
      <c r="L120" s="531"/>
      <c r="M120" s="531"/>
      <c r="N120" s="531"/>
      <c r="O120" s="531"/>
      <c r="P120" s="531"/>
      <c r="Q120" s="531"/>
      <c r="R120" s="531"/>
      <c r="S120" s="531"/>
      <c r="T120" s="531"/>
      <c r="U120" s="531"/>
      <c r="V120" s="531"/>
      <c r="W120" s="531"/>
      <c r="X120" s="531"/>
      <c r="Y120" s="532"/>
    </row>
    <row r="121" spans="1:25" ht="50.1" customHeight="1">
      <c r="A121" s="537" t="s">
        <v>102</v>
      </c>
      <c r="B121" s="534"/>
      <c r="C121" s="534"/>
      <c r="D121" s="534"/>
      <c r="E121" s="534"/>
      <c r="F121" s="534"/>
      <c r="G121" s="534"/>
      <c r="H121" s="534"/>
      <c r="I121" s="534"/>
      <c r="J121" s="534"/>
      <c r="K121" s="534"/>
      <c r="L121" s="534"/>
      <c r="M121" s="534"/>
      <c r="N121" s="534"/>
      <c r="O121" s="534"/>
      <c r="P121" s="534"/>
      <c r="Q121" s="534"/>
      <c r="R121" s="534"/>
      <c r="S121" s="534"/>
      <c r="T121" s="534"/>
      <c r="U121" s="534"/>
      <c r="V121" s="534"/>
      <c r="W121" s="534"/>
      <c r="X121" s="534"/>
      <c r="Y121" s="534"/>
    </row>
    <row r="122" spans="1:25" ht="50.1" customHeight="1">
      <c r="A122" s="535"/>
      <c r="B122" s="535"/>
      <c r="C122" s="535"/>
      <c r="D122" s="535"/>
      <c r="E122" s="535"/>
      <c r="F122" s="535"/>
      <c r="G122" s="535"/>
      <c r="H122" s="535"/>
      <c r="I122" s="535"/>
      <c r="J122" s="535"/>
      <c r="K122" s="535"/>
      <c r="L122" s="535"/>
      <c r="M122" s="535"/>
      <c r="N122" s="535"/>
      <c r="O122" s="535"/>
      <c r="P122" s="535"/>
      <c r="Q122" s="535"/>
      <c r="R122" s="535"/>
      <c r="S122" s="535"/>
      <c r="T122" s="535"/>
      <c r="U122" s="535"/>
      <c r="V122" s="535"/>
      <c r="W122" s="535"/>
      <c r="X122" s="535"/>
      <c r="Y122" s="535"/>
    </row>
    <row r="123" spans="1:25" ht="50.1" customHeight="1">
      <c r="A123" s="535"/>
      <c r="B123" s="535"/>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row>
    <row r="124" spans="1:25" ht="50.1" customHeight="1" thickBot="1">
      <c r="A124" s="535"/>
      <c r="B124" s="535"/>
      <c r="C124" s="535"/>
      <c r="D124" s="535"/>
      <c r="E124" s="535"/>
      <c r="F124" s="535"/>
      <c r="G124" s="535"/>
      <c r="H124" s="535"/>
      <c r="I124" s="535"/>
      <c r="J124" s="535"/>
      <c r="K124" s="535"/>
      <c r="L124" s="535"/>
      <c r="M124" s="535"/>
      <c r="N124" s="535"/>
      <c r="O124" s="535"/>
      <c r="P124" s="535"/>
      <c r="Q124" s="535"/>
      <c r="R124" s="535"/>
      <c r="S124" s="535"/>
      <c r="T124" s="535"/>
      <c r="U124" s="535"/>
      <c r="V124" s="535"/>
      <c r="W124" s="535"/>
      <c r="X124" s="535"/>
      <c r="Y124" s="535"/>
    </row>
    <row r="125" spans="1:25" ht="30.75" thickBot="1">
      <c r="A125" s="530" t="s">
        <v>73</v>
      </c>
      <c r="B125" s="531"/>
      <c r="C125" s="531"/>
      <c r="D125" s="531"/>
      <c r="E125" s="531"/>
      <c r="F125" s="531"/>
      <c r="G125" s="531"/>
      <c r="H125" s="531"/>
      <c r="I125" s="531"/>
      <c r="J125" s="531"/>
      <c r="K125" s="531"/>
      <c r="L125" s="531"/>
      <c r="M125" s="531"/>
      <c r="N125" s="531"/>
      <c r="O125" s="531"/>
      <c r="P125" s="531"/>
      <c r="Q125" s="531"/>
      <c r="R125" s="531"/>
      <c r="S125" s="531"/>
      <c r="T125" s="531"/>
      <c r="U125" s="531"/>
      <c r="V125" s="531"/>
      <c r="W125" s="531"/>
      <c r="X125" s="531"/>
      <c r="Y125" s="532"/>
    </row>
    <row r="126" spans="1:25" ht="50.1" customHeight="1">
      <c r="A126" s="537" t="s">
        <v>101</v>
      </c>
      <c r="B126" s="534"/>
      <c r="C126" s="534"/>
      <c r="D126" s="534"/>
      <c r="E126" s="534"/>
      <c r="F126" s="534"/>
      <c r="G126" s="534"/>
      <c r="H126" s="534"/>
      <c r="I126" s="534"/>
      <c r="J126" s="534"/>
      <c r="K126" s="534"/>
      <c r="L126" s="534"/>
      <c r="M126" s="534"/>
      <c r="N126" s="534"/>
      <c r="O126" s="534"/>
      <c r="P126" s="534"/>
      <c r="Q126" s="534"/>
      <c r="R126" s="534"/>
      <c r="S126" s="534"/>
      <c r="T126" s="534"/>
      <c r="U126" s="534"/>
      <c r="V126" s="534"/>
      <c r="W126" s="534"/>
      <c r="X126" s="534"/>
      <c r="Y126" s="534"/>
    </row>
    <row r="127" spans="1:25" ht="50.1" customHeight="1">
      <c r="A127" s="535"/>
      <c r="B127" s="535"/>
      <c r="C127" s="535"/>
      <c r="D127" s="535"/>
      <c r="E127" s="535"/>
      <c r="F127" s="535"/>
      <c r="G127" s="535"/>
      <c r="H127" s="535"/>
      <c r="I127" s="535"/>
      <c r="J127" s="535"/>
      <c r="K127" s="535"/>
      <c r="L127" s="535"/>
      <c r="M127" s="535"/>
      <c r="N127" s="535"/>
      <c r="O127" s="535"/>
      <c r="P127" s="535"/>
      <c r="Q127" s="535"/>
      <c r="R127" s="535"/>
      <c r="S127" s="535"/>
      <c r="T127" s="535"/>
      <c r="U127" s="535"/>
      <c r="V127" s="535"/>
      <c r="W127" s="535"/>
      <c r="X127" s="535"/>
      <c r="Y127" s="535"/>
    </row>
    <row r="128" spans="1:25" ht="50.1" customHeight="1">
      <c r="A128" s="535"/>
      <c r="B128" s="535"/>
      <c r="C128" s="535"/>
      <c r="D128" s="535"/>
      <c r="E128" s="535"/>
      <c r="F128" s="535"/>
      <c r="G128" s="535"/>
      <c r="H128" s="535"/>
      <c r="I128" s="535"/>
      <c r="J128" s="535"/>
      <c r="K128" s="535"/>
      <c r="L128" s="535"/>
      <c r="M128" s="535"/>
      <c r="N128" s="535"/>
      <c r="O128" s="535"/>
      <c r="P128" s="535"/>
      <c r="Q128" s="535"/>
      <c r="R128" s="535"/>
      <c r="S128" s="535"/>
      <c r="T128" s="535"/>
      <c r="U128" s="535"/>
      <c r="V128" s="535"/>
      <c r="W128" s="535"/>
      <c r="X128" s="535"/>
      <c r="Y128" s="535"/>
    </row>
    <row r="129" spans="1:25" ht="50.1" customHeight="1" thickBot="1">
      <c r="A129" s="535"/>
      <c r="B129" s="535"/>
      <c r="C129" s="535"/>
      <c r="D129" s="535"/>
      <c r="E129" s="535"/>
      <c r="F129" s="535"/>
      <c r="G129" s="535"/>
      <c r="H129" s="535"/>
      <c r="I129" s="535"/>
      <c r="J129" s="535"/>
      <c r="K129" s="535"/>
      <c r="L129" s="535"/>
      <c r="M129" s="535"/>
      <c r="N129" s="535"/>
      <c r="O129" s="535"/>
      <c r="P129" s="535"/>
      <c r="Q129" s="535"/>
      <c r="R129" s="535"/>
      <c r="S129" s="535"/>
      <c r="T129" s="535"/>
      <c r="U129" s="535"/>
      <c r="V129" s="535"/>
      <c r="W129" s="535"/>
      <c r="X129" s="535"/>
      <c r="Y129" s="535"/>
    </row>
    <row r="130" spans="1:25" ht="30.75" thickBot="1">
      <c r="A130" s="530" t="s">
        <v>74</v>
      </c>
      <c r="B130" s="531"/>
      <c r="C130" s="531"/>
      <c r="D130" s="531"/>
      <c r="E130" s="531"/>
      <c r="F130" s="531"/>
      <c r="G130" s="531"/>
      <c r="H130" s="531"/>
      <c r="I130" s="531"/>
      <c r="J130" s="531"/>
      <c r="K130" s="531"/>
      <c r="L130" s="531"/>
      <c r="M130" s="531"/>
      <c r="N130" s="531"/>
      <c r="O130" s="531"/>
      <c r="P130" s="531"/>
      <c r="Q130" s="531"/>
      <c r="R130" s="531"/>
      <c r="S130" s="531"/>
      <c r="T130" s="531"/>
      <c r="U130" s="531"/>
      <c r="V130" s="531"/>
      <c r="W130" s="531"/>
      <c r="X130" s="531"/>
      <c r="Y130" s="532"/>
    </row>
    <row r="131" spans="1:25" ht="50.1" customHeight="1">
      <c r="A131" s="533" t="s">
        <v>75</v>
      </c>
      <c r="B131" s="534"/>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row>
    <row r="132" spans="1:25" ht="50.1" customHeight="1">
      <c r="A132" s="535"/>
      <c r="B132" s="535"/>
      <c r="C132" s="535"/>
      <c r="D132" s="535"/>
      <c r="E132" s="535"/>
      <c r="F132" s="535"/>
      <c r="G132" s="535"/>
      <c r="H132" s="535"/>
      <c r="I132" s="535"/>
      <c r="J132" s="535"/>
      <c r="K132" s="535"/>
      <c r="L132" s="535"/>
      <c r="M132" s="535"/>
      <c r="N132" s="535"/>
      <c r="O132" s="535"/>
      <c r="P132" s="535"/>
      <c r="Q132" s="535"/>
      <c r="R132" s="535"/>
      <c r="S132" s="535"/>
      <c r="T132" s="535"/>
      <c r="U132" s="535"/>
      <c r="V132" s="535"/>
      <c r="W132" s="535"/>
      <c r="X132" s="535"/>
      <c r="Y132" s="535"/>
    </row>
    <row r="133" spans="1:25" ht="50.1" customHeight="1" thickBot="1">
      <c r="A133" s="535"/>
      <c r="B133" s="535"/>
      <c r="C133" s="535"/>
      <c r="D133" s="535"/>
      <c r="E133" s="535"/>
      <c r="F133" s="535"/>
      <c r="G133" s="535"/>
      <c r="H133" s="535"/>
      <c r="I133" s="535"/>
      <c r="J133" s="535"/>
      <c r="K133" s="535"/>
      <c r="L133" s="535"/>
      <c r="M133" s="535"/>
      <c r="N133" s="535"/>
      <c r="O133" s="535"/>
      <c r="P133" s="535"/>
      <c r="Q133" s="535"/>
      <c r="R133" s="535"/>
      <c r="S133" s="535"/>
      <c r="T133" s="535"/>
      <c r="U133" s="535"/>
      <c r="V133" s="535"/>
      <c r="W133" s="535"/>
      <c r="X133" s="535"/>
      <c r="Y133" s="535"/>
    </row>
    <row r="134" spans="1:25" ht="30.75" thickBot="1">
      <c r="A134" s="530" t="s">
        <v>76</v>
      </c>
      <c r="B134" s="531"/>
      <c r="C134" s="531"/>
      <c r="D134" s="531"/>
      <c r="E134" s="531"/>
      <c r="F134" s="531"/>
      <c r="G134" s="531"/>
      <c r="H134" s="531"/>
      <c r="I134" s="531"/>
      <c r="J134" s="531"/>
      <c r="K134" s="531"/>
      <c r="L134" s="531"/>
      <c r="M134" s="531"/>
      <c r="N134" s="531"/>
      <c r="O134" s="531"/>
      <c r="P134" s="531"/>
      <c r="Q134" s="531"/>
      <c r="R134" s="531"/>
      <c r="S134" s="531"/>
      <c r="T134" s="531"/>
      <c r="U134" s="531"/>
      <c r="V134" s="531"/>
      <c r="W134" s="531"/>
      <c r="X134" s="531"/>
      <c r="Y134" s="532"/>
    </row>
    <row r="135" spans="1:25" ht="50.1" customHeight="1">
      <c r="A135" s="533" t="s">
        <v>77</v>
      </c>
      <c r="B135" s="534"/>
      <c r="C135" s="534"/>
      <c r="D135" s="534"/>
      <c r="E135" s="534"/>
      <c r="F135" s="534"/>
      <c r="G135" s="534"/>
      <c r="H135" s="534"/>
      <c r="I135" s="534"/>
      <c r="J135" s="534"/>
      <c r="K135" s="534"/>
      <c r="L135" s="534"/>
      <c r="M135" s="534"/>
      <c r="N135" s="534"/>
      <c r="O135" s="534"/>
      <c r="P135" s="534"/>
      <c r="Q135" s="534"/>
      <c r="R135" s="534"/>
      <c r="S135" s="534"/>
      <c r="T135" s="534"/>
      <c r="U135" s="534"/>
      <c r="V135" s="534"/>
      <c r="W135" s="534"/>
      <c r="X135" s="534"/>
      <c r="Y135" s="534"/>
    </row>
    <row r="136" spans="1:25" ht="50.1" customHeight="1">
      <c r="A136" s="535"/>
      <c r="B136" s="535"/>
      <c r="C136" s="535"/>
      <c r="D136" s="535"/>
      <c r="E136" s="535"/>
      <c r="F136" s="535"/>
      <c r="G136" s="535"/>
      <c r="H136" s="535"/>
      <c r="I136" s="535"/>
      <c r="J136" s="535"/>
      <c r="K136" s="535"/>
      <c r="L136" s="535"/>
      <c r="M136" s="535"/>
      <c r="N136" s="535"/>
      <c r="O136" s="535"/>
      <c r="P136" s="535"/>
      <c r="Q136" s="535"/>
      <c r="R136" s="535"/>
      <c r="S136" s="535"/>
      <c r="T136" s="535"/>
      <c r="U136" s="535"/>
      <c r="V136" s="535"/>
      <c r="W136" s="535"/>
      <c r="X136" s="535"/>
      <c r="Y136" s="535"/>
    </row>
    <row r="137" spans="1:25" ht="50.1" customHeight="1">
      <c r="A137" s="535"/>
      <c r="B137" s="535"/>
      <c r="C137" s="535"/>
      <c r="D137" s="535"/>
      <c r="E137" s="535"/>
      <c r="F137" s="535"/>
      <c r="G137" s="535"/>
      <c r="H137" s="535"/>
      <c r="I137" s="535"/>
      <c r="J137" s="535"/>
      <c r="K137" s="535"/>
      <c r="L137" s="535"/>
      <c r="M137" s="535"/>
      <c r="N137" s="535"/>
      <c r="O137" s="535"/>
      <c r="P137" s="535"/>
      <c r="Q137" s="535"/>
      <c r="R137" s="535"/>
      <c r="S137" s="535"/>
      <c r="T137" s="535"/>
      <c r="U137" s="535"/>
      <c r="V137" s="535"/>
      <c r="W137" s="535"/>
      <c r="X137" s="535"/>
      <c r="Y137" s="535"/>
    </row>
    <row r="138" spans="1:25" ht="50.1" customHeight="1" thickBot="1">
      <c r="A138" s="535"/>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row>
    <row r="139" spans="1:25" ht="30.75" thickBot="1">
      <c r="A139" s="530" t="s">
        <v>78</v>
      </c>
      <c r="B139" s="531"/>
      <c r="C139" s="531"/>
      <c r="D139" s="531"/>
      <c r="E139" s="531"/>
      <c r="F139" s="531"/>
      <c r="G139" s="531"/>
      <c r="H139" s="531"/>
      <c r="I139" s="531"/>
      <c r="J139" s="531"/>
      <c r="K139" s="531"/>
      <c r="L139" s="531"/>
      <c r="M139" s="531"/>
      <c r="N139" s="531"/>
      <c r="O139" s="531"/>
      <c r="P139" s="531"/>
      <c r="Q139" s="531"/>
      <c r="R139" s="531"/>
      <c r="S139" s="531"/>
      <c r="T139" s="531"/>
      <c r="U139" s="531"/>
      <c r="V139" s="531"/>
      <c r="W139" s="531"/>
      <c r="X139" s="531"/>
      <c r="Y139" s="532"/>
    </row>
    <row r="140" spans="1:25" ht="50.1" customHeight="1">
      <c r="A140" s="533" t="s">
        <v>79</v>
      </c>
      <c r="B140" s="534"/>
      <c r="C140" s="534"/>
      <c r="D140" s="534"/>
      <c r="E140" s="534"/>
      <c r="F140" s="534"/>
      <c r="G140" s="534"/>
      <c r="H140" s="534"/>
      <c r="I140" s="534"/>
      <c r="J140" s="534"/>
      <c r="K140" s="534"/>
      <c r="L140" s="534"/>
      <c r="M140" s="534"/>
      <c r="N140" s="534"/>
      <c r="O140" s="534"/>
      <c r="P140" s="534"/>
      <c r="Q140" s="534"/>
      <c r="R140" s="534"/>
      <c r="S140" s="534"/>
      <c r="T140" s="534"/>
      <c r="U140" s="534"/>
      <c r="V140" s="534"/>
      <c r="W140" s="534"/>
      <c r="X140" s="534"/>
      <c r="Y140" s="534"/>
    </row>
    <row r="141" spans="1:25" ht="50.1" customHeight="1">
      <c r="A141" s="535"/>
      <c r="B141" s="535"/>
      <c r="C141" s="535"/>
      <c r="D141" s="535"/>
      <c r="E141" s="535"/>
      <c r="F141" s="535"/>
      <c r="G141" s="535"/>
      <c r="H141" s="535"/>
      <c r="I141" s="535"/>
      <c r="J141" s="535"/>
      <c r="K141" s="535"/>
      <c r="L141" s="535"/>
      <c r="M141" s="535"/>
      <c r="N141" s="535"/>
      <c r="O141" s="535"/>
      <c r="P141" s="535"/>
      <c r="Q141" s="535"/>
      <c r="R141" s="535"/>
      <c r="S141" s="535"/>
      <c r="T141" s="535"/>
      <c r="U141" s="535"/>
      <c r="V141" s="535"/>
      <c r="W141" s="535"/>
      <c r="X141" s="535"/>
      <c r="Y141" s="535"/>
    </row>
    <row r="142" spans="1:25" ht="50.1" customHeight="1">
      <c r="A142" s="535"/>
      <c r="B142" s="535"/>
      <c r="C142" s="535"/>
      <c r="D142" s="535"/>
      <c r="E142" s="535"/>
      <c r="F142" s="535"/>
      <c r="G142" s="535"/>
      <c r="H142" s="535"/>
      <c r="I142" s="535"/>
      <c r="J142" s="535"/>
      <c r="K142" s="535"/>
      <c r="L142" s="535"/>
      <c r="M142" s="535"/>
      <c r="N142" s="535"/>
      <c r="O142" s="535"/>
      <c r="P142" s="535"/>
      <c r="Q142" s="535"/>
      <c r="R142" s="535"/>
      <c r="S142" s="535"/>
      <c r="T142" s="535"/>
      <c r="U142" s="535"/>
      <c r="V142" s="535"/>
      <c r="W142" s="535"/>
      <c r="X142" s="535"/>
      <c r="Y142" s="535"/>
    </row>
    <row r="143" spans="1:25" ht="50.1" customHeight="1">
      <c r="A143" s="535"/>
      <c r="B143" s="535"/>
      <c r="C143" s="535"/>
      <c r="D143" s="535"/>
      <c r="E143" s="535"/>
      <c r="F143" s="535"/>
      <c r="G143" s="535"/>
      <c r="H143" s="535"/>
      <c r="I143" s="535"/>
      <c r="J143" s="535"/>
      <c r="K143" s="535"/>
      <c r="L143" s="535"/>
      <c r="M143" s="535"/>
      <c r="N143" s="535"/>
      <c r="O143" s="535"/>
      <c r="P143" s="535"/>
      <c r="Q143" s="535"/>
      <c r="R143" s="535"/>
      <c r="S143" s="535"/>
      <c r="T143" s="535"/>
      <c r="U143" s="535"/>
      <c r="V143" s="535"/>
      <c r="W143" s="535"/>
      <c r="X143" s="535"/>
      <c r="Y143" s="535"/>
    </row>
    <row r="144" spans="1:25" ht="50.1" customHeight="1">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row>
    <row r="145" spans="1:25" ht="50.1" customHeight="1" thickBot="1">
      <c r="A145" s="535"/>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row>
    <row r="146" spans="1:25" ht="30.75" thickBot="1">
      <c r="A146" s="530" t="s">
        <v>80</v>
      </c>
      <c r="B146" s="531"/>
      <c r="C146" s="531"/>
      <c r="D146" s="531"/>
      <c r="E146" s="531"/>
      <c r="F146" s="531"/>
      <c r="G146" s="531"/>
      <c r="H146" s="531"/>
      <c r="I146" s="531"/>
      <c r="J146" s="531"/>
      <c r="K146" s="531"/>
      <c r="L146" s="531"/>
      <c r="M146" s="531"/>
      <c r="N146" s="531"/>
      <c r="O146" s="531"/>
      <c r="P146" s="531"/>
      <c r="Q146" s="531"/>
      <c r="R146" s="531"/>
      <c r="S146" s="531"/>
      <c r="T146" s="531"/>
      <c r="U146" s="531"/>
      <c r="V146" s="531"/>
      <c r="W146" s="531"/>
      <c r="X146" s="531"/>
      <c r="Y146" s="532"/>
    </row>
    <row r="147" spans="1:25" ht="50.1" customHeight="1">
      <c r="A147" s="533" t="s">
        <v>81</v>
      </c>
      <c r="B147" s="534"/>
      <c r="C147" s="534"/>
      <c r="D147" s="534"/>
      <c r="E147" s="534"/>
      <c r="F147" s="534"/>
      <c r="G147" s="534"/>
      <c r="H147" s="534"/>
      <c r="I147" s="534"/>
      <c r="J147" s="534"/>
      <c r="K147" s="534"/>
      <c r="L147" s="534"/>
      <c r="M147" s="534"/>
      <c r="N147" s="534"/>
      <c r="O147" s="534"/>
      <c r="P147" s="534"/>
      <c r="Q147" s="534"/>
      <c r="R147" s="534"/>
      <c r="S147" s="534"/>
      <c r="T147" s="534"/>
      <c r="U147" s="534"/>
      <c r="V147" s="534"/>
      <c r="W147" s="534"/>
      <c r="X147" s="534"/>
      <c r="Y147" s="534"/>
    </row>
    <row r="148" spans="1:25" ht="50.1" customHeight="1">
      <c r="A148" s="535"/>
      <c r="B148" s="535"/>
      <c r="C148" s="535"/>
      <c r="D148" s="535"/>
      <c r="E148" s="535"/>
      <c r="F148" s="535"/>
      <c r="G148" s="535"/>
      <c r="H148" s="535"/>
      <c r="I148" s="535"/>
      <c r="J148" s="535"/>
      <c r="K148" s="535"/>
      <c r="L148" s="535"/>
      <c r="M148" s="535"/>
      <c r="N148" s="535"/>
      <c r="O148" s="535"/>
      <c r="P148" s="535"/>
      <c r="Q148" s="535"/>
      <c r="R148" s="535"/>
      <c r="S148" s="535"/>
      <c r="T148" s="535"/>
      <c r="U148" s="535"/>
      <c r="V148" s="535"/>
      <c r="W148" s="535"/>
      <c r="X148" s="535"/>
      <c r="Y148" s="535"/>
    </row>
    <row r="149" spans="1:25" ht="50.1" customHeight="1">
      <c r="A149" s="535"/>
      <c r="B149" s="535"/>
      <c r="C149" s="535"/>
      <c r="D149" s="535"/>
      <c r="E149" s="535"/>
      <c r="F149" s="535"/>
      <c r="G149" s="535"/>
      <c r="H149" s="535"/>
      <c r="I149" s="535"/>
      <c r="J149" s="535"/>
      <c r="K149" s="535"/>
      <c r="L149" s="535"/>
      <c r="M149" s="535"/>
      <c r="N149" s="535"/>
      <c r="O149" s="535"/>
      <c r="P149" s="535"/>
      <c r="Q149" s="535"/>
      <c r="R149" s="535"/>
      <c r="S149" s="535"/>
      <c r="T149" s="535"/>
      <c r="U149" s="535"/>
      <c r="V149" s="535"/>
      <c r="W149" s="535"/>
      <c r="X149" s="535"/>
      <c r="Y149" s="535"/>
    </row>
    <row r="150" spans="1:25" ht="50.1" customHeight="1">
      <c r="A150" s="535"/>
      <c r="B150" s="535"/>
      <c r="C150" s="535"/>
      <c r="D150" s="535"/>
      <c r="E150" s="535"/>
      <c r="F150" s="535"/>
      <c r="G150" s="535"/>
      <c r="H150" s="535"/>
      <c r="I150" s="535"/>
      <c r="J150" s="535"/>
      <c r="K150" s="535"/>
      <c r="L150" s="535"/>
      <c r="M150" s="535"/>
      <c r="N150" s="535"/>
      <c r="O150" s="535"/>
      <c r="P150" s="535"/>
      <c r="Q150" s="535"/>
      <c r="R150" s="535"/>
      <c r="S150" s="535"/>
      <c r="T150" s="535"/>
      <c r="U150" s="535"/>
      <c r="V150" s="535"/>
      <c r="W150" s="535"/>
      <c r="X150" s="535"/>
      <c r="Y150" s="535"/>
    </row>
    <row r="151" spans="1:25" ht="50.1" customHeight="1">
      <c r="A151" s="535"/>
      <c r="B151" s="535"/>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row>
    <row r="152" spans="1:25" ht="50.1" customHeight="1" thickBot="1">
      <c r="A152" s="535"/>
      <c r="B152" s="535"/>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row>
    <row r="153" spans="1:25" ht="50.1" customHeight="1" thickBot="1">
      <c r="A153" s="530" t="s">
        <v>170</v>
      </c>
      <c r="B153" s="531"/>
      <c r="C153" s="531"/>
      <c r="D153" s="531"/>
      <c r="E153" s="531"/>
      <c r="F153" s="531"/>
      <c r="G153" s="531"/>
      <c r="H153" s="531"/>
      <c r="I153" s="531"/>
      <c r="J153" s="531"/>
      <c r="K153" s="531"/>
      <c r="L153" s="531"/>
      <c r="M153" s="531"/>
      <c r="N153" s="531"/>
      <c r="O153" s="531"/>
      <c r="P153" s="531"/>
      <c r="Q153" s="531"/>
      <c r="R153" s="531"/>
      <c r="S153" s="531"/>
      <c r="T153" s="531"/>
      <c r="U153" s="531"/>
      <c r="V153" s="531"/>
      <c r="W153" s="531"/>
      <c r="X153" s="531"/>
      <c r="Y153" s="532"/>
    </row>
    <row r="154" spans="1:25" ht="206.25" customHeight="1" thickBot="1">
      <c r="A154" s="538" t="s">
        <v>171</v>
      </c>
      <c r="B154" s="539"/>
      <c r="C154" s="539"/>
      <c r="D154" s="539"/>
      <c r="E154" s="539"/>
      <c r="F154" s="539"/>
      <c r="G154" s="539"/>
      <c r="H154" s="539"/>
      <c r="I154" s="539"/>
      <c r="J154" s="539"/>
      <c r="K154" s="539"/>
      <c r="L154" s="539"/>
      <c r="M154" s="539"/>
      <c r="N154" s="539"/>
      <c r="O154" s="539"/>
      <c r="P154" s="539"/>
      <c r="Q154" s="539"/>
      <c r="R154" s="539"/>
      <c r="S154" s="539"/>
      <c r="T154" s="539"/>
      <c r="U154" s="539"/>
      <c r="V154" s="539"/>
      <c r="W154" s="539"/>
      <c r="X154" s="539"/>
      <c r="Y154" s="539"/>
    </row>
    <row r="155" spans="1:25" ht="30.75" thickBot="1">
      <c r="A155" s="530" t="s">
        <v>82</v>
      </c>
      <c r="B155" s="531"/>
      <c r="C155" s="531"/>
      <c r="D155" s="531"/>
      <c r="E155" s="531"/>
      <c r="F155" s="531"/>
      <c r="G155" s="531"/>
      <c r="H155" s="531"/>
      <c r="I155" s="531"/>
      <c r="J155" s="531"/>
      <c r="K155" s="531"/>
      <c r="L155" s="531"/>
      <c r="M155" s="531"/>
      <c r="N155" s="531"/>
      <c r="O155" s="531"/>
      <c r="P155" s="531"/>
      <c r="Q155" s="531"/>
      <c r="R155" s="531"/>
      <c r="S155" s="531"/>
      <c r="T155" s="531"/>
      <c r="U155" s="531"/>
      <c r="V155" s="531"/>
      <c r="W155" s="531"/>
      <c r="X155" s="531"/>
      <c r="Y155" s="532"/>
    </row>
    <row r="156" spans="1:25" ht="50.1" customHeight="1">
      <c r="A156" s="533" t="s">
        <v>83</v>
      </c>
      <c r="B156" s="534"/>
      <c r="C156" s="534"/>
      <c r="D156" s="534"/>
      <c r="E156" s="534"/>
      <c r="F156" s="534"/>
      <c r="G156" s="534"/>
      <c r="H156" s="534"/>
      <c r="I156" s="534"/>
      <c r="J156" s="534"/>
      <c r="K156" s="534"/>
      <c r="L156" s="534"/>
      <c r="M156" s="534"/>
      <c r="N156" s="534"/>
      <c r="O156" s="534"/>
      <c r="P156" s="534"/>
      <c r="Q156" s="534"/>
      <c r="R156" s="534"/>
      <c r="S156" s="534"/>
      <c r="T156" s="534"/>
      <c r="U156" s="534"/>
      <c r="V156" s="534"/>
      <c r="W156" s="534"/>
      <c r="X156" s="534"/>
      <c r="Y156" s="534"/>
    </row>
    <row r="157" spans="1:25" ht="50.1" customHeight="1">
      <c r="A157" s="535"/>
      <c r="B157" s="535"/>
      <c r="C157" s="535"/>
      <c r="D157" s="535"/>
      <c r="E157" s="535"/>
      <c r="F157" s="535"/>
      <c r="G157" s="535"/>
      <c r="H157" s="535"/>
      <c r="I157" s="535"/>
      <c r="J157" s="535"/>
      <c r="K157" s="535"/>
      <c r="L157" s="535"/>
      <c r="M157" s="535"/>
      <c r="N157" s="535"/>
      <c r="O157" s="535"/>
      <c r="P157" s="535"/>
      <c r="Q157" s="535"/>
      <c r="R157" s="535"/>
      <c r="S157" s="535"/>
      <c r="T157" s="535"/>
      <c r="U157" s="535"/>
      <c r="V157" s="535"/>
      <c r="W157" s="535"/>
      <c r="X157" s="535"/>
      <c r="Y157" s="535"/>
    </row>
    <row r="158" spans="1:25" ht="50.1" customHeight="1" thickBot="1">
      <c r="A158" s="535"/>
      <c r="B158" s="535"/>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row>
    <row r="159" spans="1:25" ht="30.75" thickBot="1">
      <c r="A159" s="536" t="s">
        <v>86</v>
      </c>
      <c r="B159" s="531"/>
      <c r="C159" s="531"/>
      <c r="D159" s="531"/>
      <c r="E159" s="531"/>
      <c r="F159" s="531"/>
      <c r="G159" s="531"/>
      <c r="H159" s="531"/>
      <c r="I159" s="531"/>
      <c r="J159" s="531"/>
      <c r="K159" s="531"/>
      <c r="L159" s="531"/>
      <c r="M159" s="531"/>
      <c r="N159" s="531"/>
      <c r="O159" s="531"/>
      <c r="P159" s="531"/>
      <c r="Q159" s="531"/>
      <c r="R159" s="531"/>
      <c r="S159" s="531"/>
      <c r="T159" s="531"/>
      <c r="U159" s="531"/>
      <c r="V159" s="531"/>
      <c r="W159" s="531"/>
      <c r="X159" s="531"/>
      <c r="Y159" s="532"/>
    </row>
    <row r="160" spans="1:25" ht="50.1" customHeight="1">
      <c r="A160" s="537" t="s">
        <v>87</v>
      </c>
      <c r="B160" s="534"/>
      <c r="C160" s="534"/>
      <c r="D160" s="534"/>
      <c r="E160" s="534"/>
      <c r="F160" s="534"/>
      <c r="G160" s="534"/>
      <c r="H160" s="534"/>
      <c r="I160" s="534"/>
      <c r="J160" s="534"/>
      <c r="K160" s="534"/>
      <c r="L160" s="534"/>
      <c r="M160" s="534"/>
      <c r="N160" s="534"/>
      <c r="O160" s="534"/>
      <c r="P160" s="534"/>
      <c r="Q160" s="534"/>
      <c r="R160" s="534"/>
      <c r="S160" s="534"/>
      <c r="T160" s="534"/>
      <c r="U160" s="534"/>
      <c r="V160" s="534"/>
      <c r="W160" s="534"/>
      <c r="X160" s="534"/>
      <c r="Y160" s="534"/>
    </row>
    <row r="161" spans="1:25" ht="50.1" customHeight="1" thickBot="1">
      <c r="A161" s="535"/>
      <c r="B161" s="535"/>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row>
    <row r="162" spans="1:25" ht="30.75" thickBot="1">
      <c r="A162" s="530" t="s">
        <v>104</v>
      </c>
      <c r="B162" s="531"/>
      <c r="C162" s="531"/>
      <c r="D162" s="531"/>
      <c r="E162" s="531"/>
      <c r="F162" s="531"/>
      <c r="G162" s="531"/>
      <c r="H162" s="531"/>
      <c r="I162" s="531"/>
      <c r="J162" s="531"/>
      <c r="K162" s="531"/>
      <c r="L162" s="531"/>
      <c r="M162" s="531"/>
      <c r="N162" s="531"/>
      <c r="O162" s="531"/>
      <c r="P162" s="531"/>
      <c r="Q162" s="531"/>
      <c r="R162" s="531"/>
      <c r="S162" s="531"/>
      <c r="T162" s="531"/>
      <c r="U162" s="531"/>
      <c r="V162" s="531"/>
      <c r="W162" s="531"/>
      <c r="X162" s="531"/>
      <c r="Y162" s="532"/>
    </row>
    <row r="163" spans="1:25" ht="50.1" customHeight="1">
      <c r="A163" s="537" t="s">
        <v>105</v>
      </c>
      <c r="B163" s="534"/>
      <c r="C163" s="534"/>
      <c r="D163" s="534"/>
      <c r="E163" s="534"/>
      <c r="F163" s="534"/>
      <c r="G163" s="534"/>
      <c r="H163" s="534"/>
      <c r="I163" s="534"/>
      <c r="J163" s="534"/>
      <c r="K163" s="534"/>
      <c r="L163" s="534"/>
      <c r="M163" s="534"/>
      <c r="N163" s="534"/>
      <c r="O163" s="534"/>
      <c r="P163" s="534"/>
      <c r="Q163" s="534"/>
      <c r="R163" s="534"/>
      <c r="S163" s="534"/>
      <c r="T163" s="534"/>
      <c r="U163" s="534"/>
      <c r="V163" s="534"/>
      <c r="W163" s="534"/>
      <c r="X163" s="534"/>
      <c r="Y163" s="534"/>
    </row>
    <row r="164" spans="1:25" ht="50.1" customHeight="1">
      <c r="A164" s="535"/>
      <c r="B164" s="535"/>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row>
    <row r="165" spans="1:25" ht="50.1" customHeight="1">
      <c r="A165" s="535"/>
      <c r="B165" s="535"/>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row>
    <row r="166" spans="1:25" ht="50.1" customHeight="1">
      <c r="A166" s="535"/>
      <c r="B166" s="535"/>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row>
    <row r="167" spans="1:25" ht="50.1" customHeight="1">
      <c r="A167" s="535"/>
      <c r="B167" s="535"/>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row>
    <row r="168" spans="1:25" ht="50.1" customHeight="1">
      <c r="A168" s="535"/>
      <c r="B168" s="535"/>
      <c r="C168" s="535"/>
      <c r="D168" s="535"/>
      <c r="E168" s="535"/>
      <c r="F168" s="535"/>
      <c r="G168" s="535"/>
      <c r="H168" s="535"/>
      <c r="I168" s="535"/>
      <c r="J168" s="535"/>
      <c r="K168" s="535"/>
      <c r="L168" s="535"/>
      <c r="M168" s="535"/>
      <c r="N168" s="535"/>
      <c r="O168" s="535"/>
      <c r="P168" s="535"/>
      <c r="Q168" s="535"/>
      <c r="R168" s="535"/>
      <c r="S168" s="535"/>
      <c r="T168" s="535"/>
      <c r="U168" s="535"/>
      <c r="V168" s="535"/>
      <c r="W168" s="535"/>
      <c r="X168" s="535"/>
      <c r="Y168" s="535"/>
    </row>
    <row r="169" spans="1:25" ht="50.1" customHeight="1">
      <c r="A169" s="535"/>
      <c r="B169" s="535"/>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row>
    <row r="170" spans="1:25" ht="50.1" customHeight="1" thickBot="1">
      <c r="A170" s="535"/>
      <c r="B170" s="535"/>
      <c r="C170" s="535"/>
      <c r="D170" s="535"/>
      <c r="E170" s="535"/>
      <c r="F170" s="535"/>
      <c r="G170" s="535"/>
      <c r="H170" s="535"/>
      <c r="I170" s="535"/>
      <c r="J170" s="535"/>
      <c r="K170" s="535"/>
      <c r="L170" s="535"/>
      <c r="M170" s="535"/>
      <c r="N170" s="535"/>
      <c r="O170" s="535"/>
      <c r="P170" s="535"/>
      <c r="Q170" s="535"/>
      <c r="R170" s="535"/>
      <c r="S170" s="535"/>
      <c r="T170" s="535"/>
      <c r="U170" s="535"/>
      <c r="V170" s="535"/>
      <c r="W170" s="535"/>
      <c r="X170" s="535"/>
      <c r="Y170" s="535"/>
    </row>
    <row r="171" spans="1:25" ht="30.75" thickBot="1">
      <c r="A171" s="530" t="s">
        <v>219</v>
      </c>
      <c r="B171" s="531"/>
      <c r="C171" s="531"/>
      <c r="D171" s="531"/>
      <c r="E171" s="531"/>
      <c r="F171" s="531"/>
      <c r="G171" s="531"/>
      <c r="H171" s="531"/>
      <c r="I171" s="531"/>
      <c r="J171" s="531"/>
      <c r="K171" s="531"/>
      <c r="L171" s="531"/>
      <c r="M171" s="531"/>
      <c r="N171" s="531"/>
      <c r="O171" s="531"/>
      <c r="P171" s="531"/>
      <c r="Q171" s="531"/>
      <c r="R171" s="531"/>
      <c r="S171" s="531"/>
      <c r="T171" s="531"/>
      <c r="U171" s="531"/>
      <c r="V171" s="531"/>
      <c r="W171" s="531"/>
      <c r="X171" s="531"/>
      <c r="Y171" s="532"/>
    </row>
    <row r="172" spans="1:25" ht="50.1" customHeight="1">
      <c r="A172" s="533" t="s">
        <v>220</v>
      </c>
      <c r="B172" s="534"/>
      <c r="C172" s="534"/>
      <c r="D172" s="534"/>
      <c r="E172" s="534"/>
      <c r="F172" s="534"/>
      <c r="G172" s="534"/>
      <c r="H172" s="534"/>
      <c r="I172" s="534"/>
      <c r="J172" s="534"/>
      <c r="K172" s="534"/>
      <c r="L172" s="534"/>
      <c r="M172" s="534"/>
      <c r="N172" s="534"/>
      <c r="O172" s="534"/>
      <c r="P172" s="534"/>
      <c r="Q172" s="534"/>
      <c r="R172" s="534"/>
      <c r="S172" s="534"/>
      <c r="T172" s="534"/>
      <c r="U172" s="534"/>
      <c r="V172" s="534"/>
      <c r="W172" s="534"/>
      <c r="X172" s="534"/>
      <c r="Y172" s="534"/>
    </row>
    <row r="173" spans="1:25" ht="50.1" customHeight="1">
      <c r="A173" s="535"/>
      <c r="B173" s="535"/>
      <c r="C173" s="535"/>
      <c r="D173" s="535"/>
      <c r="E173" s="535"/>
      <c r="F173" s="535"/>
      <c r="G173" s="535"/>
      <c r="H173" s="535"/>
      <c r="I173" s="535"/>
      <c r="J173" s="535"/>
      <c r="K173" s="535"/>
      <c r="L173" s="535"/>
      <c r="M173" s="535"/>
      <c r="N173" s="535"/>
      <c r="O173" s="535"/>
      <c r="P173" s="535"/>
      <c r="Q173" s="535"/>
      <c r="R173" s="535"/>
      <c r="S173" s="535"/>
      <c r="T173" s="535"/>
      <c r="U173" s="535"/>
      <c r="V173" s="535"/>
      <c r="W173" s="535"/>
      <c r="X173" s="535"/>
      <c r="Y173" s="535"/>
    </row>
    <row r="174" spans="1:25" ht="50.1" customHeight="1">
      <c r="A174" s="535"/>
      <c r="B174" s="535"/>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row>
    <row r="175" spans="1:25" ht="50.1" customHeight="1">
      <c r="A175" s="535"/>
      <c r="B175" s="535"/>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row>
    <row r="176" spans="1:25" ht="50.1"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row>
    <row r="177" spans="1:25" ht="50.1" customHeight="1">
      <c r="A177" s="535"/>
      <c r="B177" s="535"/>
      <c r="C177" s="535"/>
      <c r="D177" s="535"/>
      <c r="E177" s="535"/>
      <c r="F177" s="535"/>
      <c r="G177" s="535"/>
      <c r="H177" s="535"/>
      <c r="I177" s="535"/>
      <c r="J177" s="535"/>
      <c r="K177" s="535"/>
      <c r="L177" s="535"/>
      <c r="M177" s="535"/>
      <c r="N177" s="535"/>
      <c r="O177" s="535"/>
      <c r="P177" s="535"/>
      <c r="Q177" s="535"/>
      <c r="R177" s="535"/>
      <c r="S177" s="535"/>
      <c r="T177" s="535"/>
      <c r="U177" s="535"/>
      <c r="V177" s="535"/>
      <c r="W177" s="535"/>
      <c r="X177" s="535"/>
      <c r="Y177" s="535"/>
    </row>
    <row r="178" spans="1:25" ht="50.1" customHeight="1">
      <c r="A178" s="535"/>
      <c r="B178" s="535"/>
      <c r="C178" s="535"/>
      <c r="D178" s="535"/>
      <c r="E178" s="535"/>
      <c r="F178" s="535"/>
      <c r="G178" s="535"/>
      <c r="H178" s="535"/>
      <c r="I178" s="535"/>
      <c r="J178" s="535"/>
      <c r="K178" s="535"/>
      <c r="L178" s="535"/>
      <c r="M178" s="535"/>
      <c r="N178" s="535"/>
      <c r="O178" s="535"/>
      <c r="P178" s="535"/>
      <c r="Q178" s="535"/>
      <c r="R178" s="535"/>
      <c r="S178" s="535"/>
      <c r="T178" s="535"/>
      <c r="U178" s="535"/>
      <c r="V178" s="535"/>
      <c r="W178" s="535"/>
      <c r="X178" s="535"/>
      <c r="Y178" s="535"/>
    </row>
    <row r="179" spans="1:25" ht="50.1" customHeight="1" thickBot="1">
      <c r="A179" s="535"/>
      <c r="B179" s="535"/>
      <c r="C179" s="535"/>
      <c r="D179" s="535"/>
      <c r="E179" s="535"/>
      <c r="F179" s="535"/>
      <c r="G179" s="535"/>
      <c r="H179" s="535"/>
      <c r="I179" s="535"/>
      <c r="J179" s="535"/>
      <c r="K179" s="535"/>
      <c r="L179" s="535"/>
      <c r="M179" s="535"/>
      <c r="N179" s="535"/>
      <c r="O179" s="535"/>
      <c r="P179" s="535"/>
      <c r="Q179" s="535"/>
      <c r="R179" s="535"/>
      <c r="S179" s="535"/>
      <c r="T179" s="535"/>
      <c r="U179" s="535"/>
      <c r="V179" s="535"/>
      <c r="W179" s="535"/>
      <c r="X179" s="535"/>
      <c r="Y179" s="535"/>
    </row>
    <row r="180" spans="1:25" ht="30.75" thickBot="1">
      <c r="A180" s="530" t="s">
        <v>221</v>
      </c>
      <c r="B180" s="531"/>
      <c r="C180" s="531"/>
      <c r="D180" s="531"/>
      <c r="E180" s="531"/>
      <c r="F180" s="531"/>
      <c r="G180" s="531"/>
      <c r="H180" s="531"/>
      <c r="I180" s="531"/>
      <c r="J180" s="531"/>
      <c r="K180" s="531"/>
      <c r="L180" s="531"/>
      <c r="M180" s="531"/>
      <c r="N180" s="531"/>
      <c r="O180" s="531"/>
      <c r="P180" s="531"/>
      <c r="Q180" s="531"/>
      <c r="R180" s="531"/>
      <c r="S180" s="531"/>
      <c r="T180" s="531"/>
      <c r="U180" s="531"/>
      <c r="V180" s="531"/>
      <c r="W180" s="531"/>
      <c r="X180" s="531"/>
      <c r="Y180" s="532"/>
    </row>
    <row r="181" spans="1:25" ht="50.1" customHeight="1">
      <c r="A181" s="533" t="s">
        <v>222</v>
      </c>
      <c r="B181" s="534"/>
      <c r="C181" s="534"/>
      <c r="D181" s="534"/>
      <c r="E181" s="534"/>
      <c r="F181" s="534"/>
      <c r="G181" s="534"/>
      <c r="H181" s="534"/>
      <c r="I181" s="534"/>
      <c r="J181" s="534"/>
      <c r="K181" s="534"/>
      <c r="L181" s="534"/>
      <c r="M181" s="534"/>
      <c r="N181" s="534"/>
      <c r="O181" s="534"/>
      <c r="P181" s="534"/>
      <c r="Q181" s="534"/>
      <c r="R181" s="534"/>
      <c r="S181" s="534"/>
      <c r="T181" s="534"/>
      <c r="U181" s="534"/>
      <c r="V181" s="534"/>
      <c r="W181" s="534"/>
      <c r="X181" s="534"/>
      <c r="Y181" s="534"/>
    </row>
    <row r="182" spans="1:25" ht="50.1" customHeight="1">
      <c r="A182" s="535"/>
      <c r="B182" s="535"/>
      <c r="C182" s="535"/>
      <c r="D182" s="535"/>
      <c r="E182" s="535"/>
      <c r="F182" s="535"/>
      <c r="G182" s="535"/>
      <c r="H182" s="535"/>
      <c r="I182" s="535"/>
      <c r="J182" s="535"/>
      <c r="K182" s="535"/>
      <c r="L182" s="535"/>
      <c r="M182" s="535"/>
      <c r="N182" s="535"/>
      <c r="O182" s="535"/>
      <c r="P182" s="535"/>
      <c r="Q182" s="535"/>
      <c r="R182" s="535"/>
      <c r="S182" s="535"/>
      <c r="T182" s="535"/>
      <c r="U182" s="535"/>
      <c r="V182" s="535"/>
      <c r="W182" s="535"/>
      <c r="X182" s="535"/>
      <c r="Y182" s="535"/>
    </row>
    <row r="183" spans="1:25" ht="50.1" customHeight="1">
      <c r="A183" s="535"/>
      <c r="B183" s="535"/>
      <c r="C183" s="535"/>
      <c r="D183" s="535"/>
      <c r="E183" s="535"/>
      <c r="F183" s="535"/>
      <c r="G183" s="535"/>
      <c r="H183" s="535"/>
      <c r="I183" s="535"/>
      <c r="J183" s="535"/>
      <c r="K183" s="535"/>
      <c r="L183" s="535"/>
      <c r="M183" s="535"/>
      <c r="N183" s="535"/>
      <c r="O183" s="535"/>
      <c r="P183" s="535"/>
      <c r="Q183" s="535"/>
      <c r="R183" s="535"/>
      <c r="S183" s="535"/>
      <c r="T183" s="535"/>
      <c r="U183" s="535"/>
      <c r="V183" s="535"/>
      <c r="W183" s="535"/>
      <c r="X183" s="535"/>
      <c r="Y183" s="535"/>
    </row>
    <row r="184" spans="1:25" ht="50.1" customHeight="1">
      <c r="A184" s="535"/>
      <c r="B184" s="535"/>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row>
    <row r="185" spans="1:25" ht="50.1" customHeight="1">
      <c r="A185" s="535"/>
      <c r="B185" s="535"/>
      <c r="C185" s="535"/>
      <c r="D185" s="535"/>
      <c r="E185" s="535"/>
      <c r="F185" s="535"/>
      <c r="G185" s="535"/>
      <c r="H185" s="535"/>
      <c r="I185" s="535"/>
      <c r="J185" s="535"/>
      <c r="K185" s="535"/>
      <c r="L185" s="535"/>
      <c r="M185" s="535"/>
      <c r="N185" s="535"/>
      <c r="O185" s="535"/>
      <c r="P185" s="535"/>
      <c r="Q185" s="535"/>
      <c r="R185" s="535"/>
      <c r="S185" s="535"/>
      <c r="T185" s="535"/>
      <c r="U185" s="535"/>
      <c r="V185" s="535"/>
      <c r="W185" s="535"/>
      <c r="X185" s="535"/>
      <c r="Y185" s="535"/>
    </row>
    <row r="186" spans="1:25" ht="50.1" customHeight="1">
      <c r="A186" s="535"/>
      <c r="B186" s="535"/>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row>
    <row r="187" spans="1:25" ht="22.5" customHeight="1" thickBot="1">
      <c r="A187" s="535"/>
      <c r="B187" s="535"/>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row>
    <row r="188" spans="1:25" ht="49.5" hidden="1" customHeight="1" thickBot="1">
      <c r="A188" s="535"/>
      <c r="B188" s="535"/>
      <c r="C188" s="535"/>
      <c r="D188" s="535"/>
      <c r="E188" s="535"/>
      <c r="F188" s="535"/>
      <c r="G188" s="535"/>
      <c r="H188" s="535"/>
      <c r="I188" s="535"/>
      <c r="J188" s="535"/>
      <c r="K188" s="535"/>
      <c r="L188" s="535"/>
      <c r="M188" s="535"/>
      <c r="N188" s="535"/>
      <c r="O188" s="535"/>
      <c r="P188" s="535"/>
      <c r="Q188" s="535"/>
      <c r="R188" s="535"/>
      <c r="S188" s="535"/>
      <c r="T188" s="535"/>
      <c r="U188" s="535"/>
      <c r="V188" s="535"/>
      <c r="W188" s="535"/>
      <c r="X188" s="535"/>
      <c r="Y188" s="535"/>
    </row>
    <row r="189" spans="1:25" ht="30.75" thickBot="1">
      <c r="A189" s="530" t="s">
        <v>223</v>
      </c>
      <c r="B189" s="531"/>
      <c r="C189" s="531"/>
      <c r="D189" s="531"/>
      <c r="E189" s="531"/>
      <c r="F189" s="531"/>
      <c r="G189" s="531"/>
      <c r="H189" s="531"/>
      <c r="I189" s="531"/>
      <c r="J189" s="531"/>
      <c r="K189" s="531"/>
      <c r="L189" s="531"/>
      <c r="M189" s="531"/>
      <c r="N189" s="531"/>
      <c r="O189" s="531"/>
      <c r="P189" s="531"/>
      <c r="Q189" s="531"/>
      <c r="R189" s="531"/>
      <c r="S189" s="531"/>
      <c r="T189" s="531"/>
      <c r="U189" s="531"/>
      <c r="V189" s="531"/>
      <c r="W189" s="531"/>
      <c r="X189" s="531"/>
      <c r="Y189" s="532"/>
    </row>
    <row r="190" spans="1:25" ht="50.1" customHeight="1">
      <c r="A190" s="533" t="s">
        <v>224</v>
      </c>
      <c r="B190" s="534"/>
      <c r="C190" s="534"/>
      <c r="D190" s="534"/>
      <c r="E190" s="534"/>
      <c r="F190" s="534"/>
      <c r="G190" s="534"/>
      <c r="H190" s="534"/>
      <c r="I190" s="534"/>
      <c r="J190" s="534"/>
      <c r="K190" s="534"/>
      <c r="L190" s="534"/>
      <c r="M190" s="534"/>
      <c r="N190" s="534"/>
      <c r="O190" s="534"/>
      <c r="P190" s="534"/>
      <c r="Q190" s="534"/>
      <c r="R190" s="534"/>
      <c r="S190" s="534"/>
      <c r="T190" s="534"/>
      <c r="U190" s="534"/>
      <c r="V190" s="534"/>
      <c r="W190" s="534"/>
      <c r="X190" s="534"/>
      <c r="Y190" s="534"/>
    </row>
    <row r="191" spans="1:25" ht="50.1" customHeight="1">
      <c r="A191" s="535"/>
      <c r="B191" s="535"/>
      <c r="C191" s="535"/>
      <c r="D191" s="535"/>
      <c r="E191" s="535"/>
      <c r="F191" s="535"/>
      <c r="G191" s="535"/>
      <c r="H191" s="535"/>
      <c r="I191" s="535"/>
      <c r="J191" s="535"/>
      <c r="K191" s="535"/>
      <c r="L191" s="535"/>
      <c r="M191" s="535"/>
      <c r="N191" s="535"/>
      <c r="O191" s="535"/>
      <c r="P191" s="535"/>
      <c r="Q191" s="535"/>
      <c r="R191" s="535"/>
      <c r="S191" s="535"/>
      <c r="T191" s="535"/>
      <c r="U191" s="535"/>
      <c r="V191" s="535"/>
      <c r="W191" s="535"/>
      <c r="X191" s="535"/>
      <c r="Y191" s="535"/>
    </row>
    <row r="192" spans="1:25" ht="50.1" customHeight="1">
      <c r="A192" s="535"/>
      <c r="B192" s="535"/>
      <c r="C192" s="535"/>
      <c r="D192" s="535"/>
      <c r="E192" s="535"/>
      <c r="F192" s="535"/>
      <c r="G192" s="535"/>
      <c r="H192" s="535"/>
      <c r="I192" s="535"/>
      <c r="J192" s="535"/>
      <c r="K192" s="535"/>
      <c r="L192" s="535"/>
      <c r="M192" s="535"/>
      <c r="N192" s="535"/>
      <c r="O192" s="535"/>
      <c r="P192" s="535"/>
      <c r="Q192" s="535"/>
      <c r="R192" s="535"/>
      <c r="S192" s="535"/>
      <c r="T192" s="535"/>
      <c r="U192" s="535"/>
      <c r="V192" s="535"/>
      <c r="W192" s="535"/>
      <c r="X192" s="535"/>
      <c r="Y192" s="535"/>
    </row>
    <row r="193" spans="1:25" ht="50.1" customHeight="1">
      <c r="A193" s="535"/>
      <c r="B193" s="535"/>
      <c r="C193" s="535"/>
      <c r="D193" s="535"/>
      <c r="E193" s="535"/>
      <c r="F193" s="535"/>
      <c r="G193" s="535"/>
      <c r="H193" s="535"/>
      <c r="I193" s="535"/>
      <c r="J193" s="535"/>
      <c r="K193" s="535"/>
      <c r="L193" s="535"/>
      <c r="M193" s="535"/>
      <c r="N193" s="535"/>
      <c r="O193" s="535"/>
      <c r="P193" s="535"/>
      <c r="Q193" s="535"/>
      <c r="R193" s="535"/>
      <c r="S193" s="535"/>
      <c r="T193" s="535"/>
      <c r="U193" s="535"/>
      <c r="V193" s="535"/>
      <c r="W193" s="535"/>
      <c r="X193" s="535"/>
      <c r="Y193" s="535"/>
    </row>
    <row r="194" spans="1:25" ht="50.1" customHeight="1">
      <c r="A194" s="535"/>
      <c r="B194" s="535"/>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row>
    <row r="195" spans="1:25" ht="50.1" customHeight="1">
      <c r="A195" s="535"/>
      <c r="B195" s="535"/>
      <c r="C195" s="535"/>
      <c r="D195" s="535"/>
      <c r="E195" s="535"/>
      <c r="F195" s="535"/>
      <c r="G195" s="535"/>
      <c r="H195" s="535"/>
      <c r="I195" s="535"/>
      <c r="J195" s="535"/>
      <c r="K195" s="535"/>
      <c r="L195" s="535"/>
      <c r="M195" s="535"/>
      <c r="N195" s="535"/>
      <c r="O195" s="535"/>
      <c r="P195" s="535"/>
      <c r="Q195" s="535"/>
      <c r="R195" s="535"/>
      <c r="S195" s="535"/>
      <c r="T195" s="535"/>
      <c r="U195" s="535"/>
      <c r="V195" s="535"/>
      <c r="W195" s="535"/>
      <c r="X195" s="535"/>
      <c r="Y195" s="535"/>
    </row>
    <row r="196" spans="1:25" ht="50.1" customHeight="1">
      <c r="A196" s="535"/>
      <c r="B196" s="535"/>
      <c r="C196" s="535"/>
      <c r="D196" s="535"/>
      <c r="E196" s="535"/>
      <c r="F196" s="535"/>
      <c r="G196" s="535"/>
      <c r="H196" s="535"/>
      <c r="I196" s="535"/>
      <c r="J196" s="535"/>
      <c r="K196" s="535"/>
      <c r="L196" s="535"/>
      <c r="M196" s="535"/>
      <c r="N196" s="535"/>
      <c r="O196" s="535"/>
      <c r="P196" s="535"/>
      <c r="Q196" s="535"/>
      <c r="R196" s="535"/>
      <c r="S196" s="535"/>
      <c r="T196" s="535"/>
      <c r="U196" s="535"/>
      <c r="V196" s="535"/>
      <c r="W196" s="535"/>
      <c r="X196" s="535"/>
      <c r="Y196" s="535"/>
    </row>
    <row r="197" spans="1:25" ht="50.1" customHeight="1" thickBot="1">
      <c r="A197" s="535"/>
      <c r="B197" s="535"/>
      <c r="C197" s="535"/>
      <c r="D197" s="535"/>
      <c r="E197" s="535"/>
      <c r="F197" s="535"/>
      <c r="G197" s="535"/>
      <c r="H197" s="535"/>
      <c r="I197" s="535"/>
      <c r="J197" s="535"/>
      <c r="K197" s="535"/>
      <c r="L197" s="535"/>
      <c r="M197" s="535"/>
      <c r="N197" s="535"/>
      <c r="O197" s="535"/>
      <c r="P197" s="535"/>
      <c r="Q197" s="535"/>
      <c r="R197" s="535"/>
      <c r="S197" s="535"/>
      <c r="T197" s="535"/>
      <c r="U197" s="535"/>
      <c r="V197" s="535"/>
      <c r="W197" s="535"/>
      <c r="X197" s="535"/>
      <c r="Y197" s="535"/>
    </row>
    <row r="198" spans="1:25" ht="30.75" thickBot="1">
      <c r="A198" s="530" t="s">
        <v>225</v>
      </c>
      <c r="B198" s="531"/>
      <c r="C198" s="531"/>
      <c r="D198" s="531"/>
      <c r="E198" s="531"/>
      <c r="F198" s="531"/>
      <c r="G198" s="531"/>
      <c r="H198" s="531"/>
      <c r="I198" s="531"/>
      <c r="J198" s="531"/>
      <c r="K198" s="531"/>
      <c r="L198" s="531"/>
      <c r="M198" s="531"/>
      <c r="N198" s="531"/>
      <c r="O198" s="531"/>
      <c r="P198" s="531"/>
      <c r="Q198" s="531"/>
      <c r="R198" s="531"/>
      <c r="S198" s="531"/>
      <c r="T198" s="531"/>
      <c r="U198" s="531"/>
      <c r="V198" s="531"/>
      <c r="W198" s="531"/>
      <c r="X198" s="531"/>
      <c r="Y198" s="532"/>
    </row>
    <row r="199" spans="1:25" ht="50.1" customHeight="1">
      <c r="A199" s="533" t="s">
        <v>226</v>
      </c>
      <c r="B199" s="534"/>
      <c r="C199" s="534"/>
      <c r="D199" s="534"/>
      <c r="E199" s="534"/>
      <c r="F199" s="534"/>
      <c r="G199" s="534"/>
      <c r="H199" s="534"/>
      <c r="I199" s="534"/>
      <c r="J199" s="534"/>
      <c r="K199" s="534"/>
      <c r="L199" s="534"/>
      <c r="M199" s="534"/>
      <c r="N199" s="534"/>
      <c r="O199" s="534"/>
      <c r="P199" s="534"/>
      <c r="Q199" s="534"/>
      <c r="R199" s="534"/>
      <c r="S199" s="534"/>
      <c r="T199" s="534"/>
      <c r="U199" s="534"/>
      <c r="V199" s="534"/>
      <c r="W199" s="534"/>
      <c r="X199" s="534"/>
      <c r="Y199" s="534"/>
    </row>
    <row r="200" spans="1:25" ht="50.1" customHeight="1">
      <c r="A200" s="535"/>
      <c r="B200" s="535"/>
      <c r="C200" s="535"/>
      <c r="D200" s="535"/>
      <c r="E200" s="535"/>
      <c r="F200" s="535"/>
      <c r="G200" s="535"/>
      <c r="H200" s="535"/>
      <c r="I200" s="535"/>
      <c r="J200" s="535"/>
      <c r="K200" s="535"/>
      <c r="L200" s="535"/>
      <c r="M200" s="535"/>
      <c r="N200" s="535"/>
      <c r="O200" s="535"/>
      <c r="P200" s="535"/>
      <c r="Q200" s="535"/>
      <c r="R200" s="535"/>
      <c r="S200" s="535"/>
      <c r="T200" s="535"/>
      <c r="U200" s="535"/>
      <c r="V200" s="535"/>
      <c r="W200" s="535"/>
      <c r="X200" s="535"/>
      <c r="Y200" s="535"/>
    </row>
    <row r="201" spans="1:25" ht="50.1" customHeight="1">
      <c r="A201" s="535"/>
      <c r="B201" s="535"/>
      <c r="C201" s="535"/>
      <c r="D201" s="535"/>
      <c r="E201" s="535"/>
      <c r="F201" s="535"/>
      <c r="G201" s="535"/>
      <c r="H201" s="535"/>
      <c r="I201" s="535"/>
      <c r="J201" s="535"/>
      <c r="K201" s="535"/>
      <c r="L201" s="535"/>
      <c r="M201" s="535"/>
      <c r="N201" s="535"/>
      <c r="O201" s="535"/>
      <c r="P201" s="535"/>
      <c r="Q201" s="535"/>
      <c r="R201" s="535"/>
      <c r="S201" s="535"/>
      <c r="T201" s="535"/>
      <c r="U201" s="535"/>
      <c r="V201" s="535"/>
      <c r="W201" s="535"/>
      <c r="X201" s="535"/>
      <c r="Y201" s="535"/>
    </row>
    <row r="202" spans="1:25" ht="50.1" customHeight="1">
      <c r="A202" s="535"/>
      <c r="B202" s="535"/>
      <c r="C202" s="535"/>
      <c r="D202" s="535"/>
      <c r="E202" s="535"/>
      <c r="F202" s="535"/>
      <c r="G202" s="535"/>
      <c r="H202" s="535"/>
      <c r="I202" s="535"/>
      <c r="J202" s="535"/>
      <c r="K202" s="535"/>
      <c r="L202" s="535"/>
      <c r="M202" s="535"/>
      <c r="N202" s="535"/>
      <c r="O202" s="535"/>
      <c r="P202" s="535"/>
      <c r="Q202" s="535"/>
      <c r="R202" s="535"/>
      <c r="S202" s="535"/>
      <c r="T202" s="535"/>
      <c r="U202" s="535"/>
      <c r="V202" s="535"/>
      <c r="W202" s="535"/>
      <c r="X202" s="535"/>
      <c r="Y202" s="535"/>
    </row>
    <row r="203" spans="1:25" ht="50.1" customHeight="1">
      <c r="A203" s="535"/>
      <c r="B203" s="535"/>
      <c r="C203" s="535"/>
      <c r="D203" s="535"/>
      <c r="E203" s="535"/>
      <c r="F203" s="535"/>
      <c r="G203" s="535"/>
      <c r="H203" s="535"/>
      <c r="I203" s="535"/>
      <c r="J203" s="535"/>
      <c r="K203" s="535"/>
      <c r="L203" s="535"/>
      <c r="M203" s="535"/>
      <c r="N203" s="535"/>
      <c r="O203" s="535"/>
      <c r="P203" s="535"/>
      <c r="Q203" s="535"/>
      <c r="R203" s="535"/>
      <c r="S203" s="535"/>
      <c r="T203" s="535"/>
      <c r="U203" s="535"/>
      <c r="V203" s="535"/>
      <c r="W203" s="535"/>
      <c r="X203" s="535"/>
      <c r="Y203" s="535"/>
    </row>
    <row r="204" spans="1:25" ht="50.1" customHeight="1">
      <c r="A204" s="535"/>
      <c r="B204" s="535"/>
      <c r="C204" s="535"/>
      <c r="D204" s="535"/>
      <c r="E204" s="535"/>
      <c r="F204" s="535"/>
      <c r="G204" s="535"/>
      <c r="H204" s="535"/>
      <c r="I204" s="535"/>
      <c r="J204" s="535"/>
      <c r="K204" s="535"/>
      <c r="L204" s="535"/>
      <c r="M204" s="535"/>
      <c r="N204" s="535"/>
      <c r="O204" s="535"/>
      <c r="P204" s="535"/>
      <c r="Q204" s="535"/>
      <c r="R204" s="535"/>
      <c r="S204" s="535"/>
      <c r="T204" s="535"/>
      <c r="U204" s="535"/>
      <c r="V204" s="535"/>
      <c r="W204" s="535"/>
      <c r="X204" s="535"/>
      <c r="Y204" s="535"/>
    </row>
    <row r="205" spans="1:25" ht="50.1" customHeight="1">
      <c r="A205" s="535"/>
      <c r="B205" s="535"/>
      <c r="C205" s="535"/>
      <c r="D205" s="535"/>
      <c r="E205" s="535"/>
      <c r="F205" s="535"/>
      <c r="G205" s="535"/>
      <c r="H205" s="535"/>
      <c r="I205" s="535"/>
      <c r="J205" s="535"/>
      <c r="K205" s="535"/>
      <c r="L205" s="535"/>
      <c r="M205" s="535"/>
      <c r="N205" s="535"/>
      <c r="O205" s="535"/>
      <c r="P205" s="535"/>
      <c r="Q205" s="535"/>
      <c r="R205" s="535"/>
      <c r="S205" s="535"/>
      <c r="T205" s="535"/>
      <c r="U205" s="535"/>
      <c r="V205" s="535"/>
      <c r="W205" s="535"/>
      <c r="X205" s="535"/>
      <c r="Y205" s="535"/>
    </row>
    <row r="206" spans="1:25" ht="50.1" customHeight="1" thickBot="1">
      <c r="A206" s="535"/>
      <c r="B206" s="535"/>
      <c r="C206" s="535"/>
      <c r="D206" s="535"/>
      <c r="E206" s="535"/>
      <c r="F206" s="535"/>
      <c r="G206" s="535"/>
      <c r="H206" s="535"/>
      <c r="I206" s="535"/>
      <c r="J206" s="535"/>
      <c r="K206" s="535"/>
      <c r="L206" s="535"/>
      <c r="M206" s="535"/>
      <c r="N206" s="535"/>
      <c r="O206" s="535"/>
      <c r="P206" s="535"/>
      <c r="Q206" s="535"/>
      <c r="R206" s="535"/>
      <c r="S206" s="535"/>
      <c r="T206" s="535"/>
      <c r="U206" s="535"/>
      <c r="V206" s="535"/>
      <c r="W206" s="535"/>
      <c r="X206" s="535"/>
      <c r="Y206" s="535"/>
    </row>
    <row r="207" spans="1:25" ht="30.75" thickBot="1">
      <c r="A207" s="530" t="s">
        <v>227</v>
      </c>
      <c r="B207" s="531"/>
      <c r="C207" s="531"/>
      <c r="D207" s="531"/>
      <c r="E207" s="531"/>
      <c r="F207" s="531"/>
      <c r="G207" s="531"/>
      <c r="H207" s="531"/>
      <c r="I207" s="531"/>
      <c r="J207" s="531"/>
      <c r="K207" s="531"/>
      <c r="L207" s="531"/>
      <c r="M207" s="531"/>
      <c r="N207" s="531"/>
      <c r="O207" s="531"/>
      <c r="P207" s="531"/>
      <c r="Q207" s="531"/>
      <c r="R207" s="531"/>
      <c r="S207" s="531"/>
      <c r="T207" s="531"/>
      <c r="U207" s="531"/>
      <c r="V207" s="531"/>
      <c r="W207" s="531"/>
      <c r="X207" s="531"/>
      <c r="Y207" s="532"/>
    </row>
    <row r="208" spans="1:25" ht="50.1" customHeight="1">
      <c r="A208" s="533" t="s">
        <v>228</v>
      </c>
      <c r="B208" s="534"/>
      <c r="C208" s="534"/>
      <c r="D208" s="534"/>
      <c r="E208" s="534"/>
      <c r="F208" s="534"/>
      <c r="G208" s="534"/>
      <c r="H208" s="534"/>
      <c r="I208" s="534"/>
      <c r="J208" s="534"/>
      <c r="K208" s="534"/>
      <c r="L208" s="534"/>
      <c r="M208" s="534"/>
      <c r="N208" s="534"/>
      <c r="O208" s="534"/>
      <c r="P208" s="534"/>
      <c r="Q208" s="534"/>
      <c r="R208" s="534"/>
      <c r="S208" s="534"/>
      <c r="T208" s="534"/>
      <c r="U208" s="534"/>
      <c r="V208" s="534"/>
      <c r="W208" s="534"/>
      <c r="X208" s="534"/>
      <c r="Y208" s="534"/>
    </row>
    <row r="209" spans="1:25" ht="50.1" customHeight="1">
      <c r="A209" s="535"/>
      <c r="B209" s="535"/>
      <c r="C209" s="535"/>
      <c r="D209" s="535"/>
      <c r="E209" s="535"/>
      <c r="F209" s="535"/>
      <c r="G209" s="535"/>
      <c r="H209" s="535"/>
      <c r="I209" s="535"/>
      <c r="J209" s="535"/>
      <c r="K209" s="535"/>
      <c r="L209" s="535"/>
      <c r="M209" s="535"/>
      <c r="N209" s="535"/>
      <c r="O209" s="535"/>
      <c r="P209" s="535"/>
      <c r="Q209" s="535"/>
      <c r="R209" s="535"/>
      <c r="S209" s="535"/>
      <c r="T209" s="535"/>
      <c r="U209" s="535"/>
      <c r="V209" s="535"/>
      <c r="W209" s="535"/>
      <c r="X209" s="535"/>
      <c r="Y209" s="535"/>
    </row>
    <row r="210" spans="1:25" ht="50.1" customHeight="1">
      <c r="A210" s="535"/>
      <c r="B210" s="535"/>
      <c r="C210" s="535"/>
      <c r="D210" s="535"/>
      <c r="E210" s="535"/>
      <c r="F210" s="535"/>
      <c r="G210" s="535"/>
      <c r="H210" s="535"/>
      <c r="I210" s="535"/>
      <c r="J210" s="535"/>
      <c r="K210" s="535"/>
      <c r="L210" s="535"/>
      <c r="M210" s="535"/>
      <c r="N210" s="535"/>
      <c r="O210" s="535"/>
      <c r="P210" s="535"/>
      <c r="Q210" s="535"/>
      <c r="R210" s="535"/>
      <c r="S210" s="535"/>
      <c r="T210" s="535"/>
      <c r="U210" s="535"/>
      <c r="V210" s="535"/>
      <c r="W210" s="535"/>
      <c r="X210" s="535"/>
      <c r="Y210" s="535"/>
    </row>
    <row r="211" spans="1:25" ht="50.1" customHeight="1">
      <c r="A211" s="535"/>
      <c r="B211" s="535"/>
      <c r="C211" s="535"/>
      <c r="D211" s="535"/>
      <c r="E211" s="535"/>
      <c r="F211" s="535"/>
      <c r="G211" s="535"/>
      <c r="H211" s="535"/>
      <c r="I211" s="535"/>
      <c r="J211" s="535"/>
      <c r="K211" s="535"/>
      <c r="L211" s="535"/>
      <c r="M211" s="535"/>
      <c r="N211" s="535"/>
      <c r="O211" s="535"/>
      <c r="P211" s="535"/>
      <c r="Q211" s="535"/>
      <c r="R211" s="535"/>
      <c r="S211" s="535"/>
      <c r="T211" s="535"/>
      <c r="U211" s="535"/>
      <c r="V211" s="535"/>
      <c r="W211" s="535"/>
      <c r="X211" s="535"/>
      <c r="Y211" s="535"/>
    </row>
    <row r="212" spans="1:25" ht="50.1" customHeight="1">
      <c r="A212" s="535"/>
      <c r="B212" s="535"/>
      <c r="C212" s="535"/>
      <c r="D212" s="535"/>
      <c r="E212" s="535"/>
      <c r="F212" s="535"/>
      <c r="G212" s="535"/>
      <c r="H212" s="535"/>
      <c r="I212" s="535"/>
      <c r="J212" s="535"/>
      <c r="K212" s="535"/>
      <c r="L212" s="535"/>
      <c r="M212" s="535"/>
      <c r="N212" s="535"/>
      <c r="O212" s="535"/>
      <c r="P212" s="535"/>
      <c r="Q212" s="535"/>
      <c r="R212" s="535"/>
      <c r="S212" s="535"/>
      <c r="T212" s="535"/>
      <c r="U212" s="535"/>
      <c r="V212" s="535"/>
      <c r="W212" s="535"/>
      <c r="X212" s="535"/>
      <c r="Y212" s="535"/>
    </row>
    <row r="213" spans="1:25" ht="50.1" customHeight="1">
      <c r="A213" s="535"/>
      <c r="B213" s="535"/>
      <c r="C213" s="535"/>
      <c r="D213" s="535"/>
      <c r="E213" s="535"/>
      <c r="F213" s="535"/>
      <c r="G213" s="535"/>
      <c r="H213" s="535"/>
      <c r="I213" s="535"/>
      <c r="J213" s="535"/>
      <c r="K213" s="535"/>
      <c r="L213" s="535"/>
      <c r="M213" s="535"/>
      <c r="N213" s="535"/>
      <c r="O213" s="535"/>
      <c r="P213" s="535"/>
      <c r="Q213" s="535"/>
      <c r="R213" s="535"/>
      <c r="S213" s="535"/>
      <c r="T213" s="535"/>
      <c r="U213" s="535"/>
      <c r="V213" s="535"/>
      <c r="W213" s="535"/>
      <c r="X213" s="535"/>
      <c r="Y213" s="535"/>
    </row>
    <row r="214" spans="1:25" ht="50.1" customHeight="1">
      <c r="A214" s="535"/>
      <c r="B214" s="535"/>
      <c r="C214" s="535"/>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row>
    <row r="215" spans="1:25" ht="50.1" customHeight="1" thickBot="1">
      <c r="A215" s="535"/>
      <c r="B215" s="535"/>
      <c r="C215" s="535"/>
      <c r="D215" s="535"/>
      <c r="E215" s="535"/>
      <c r="F215" s="535"/>
      <c r="G215" s="535"/>
      <c r="H215" s="535"/>
      <c r="I215" s="535"/>
      <c r="J215" s="535"/>
      <c r="K215" s="535"/>
      <c r="L215" s="535"/>
      <c r="M215" s="535"/>
      <c r="N215" s="535"/>
      <c r="O215" s="535"/>
      <c r="P215" s="535"/>
      <c r="Q215" s="535"/>
      <c r="R215" s="535"/>
      <c r="S215" s="535"/>
      <c r="T215" s="535"/>
      <c r="U215" s="535"/>
      <c r="V215" s="535"/>
      <c r="W215" s="535"/>
      <c r="X215" s="535"/>
      <c r="Y215" s="535"/>
    </row>
    <row r="216" spans="1:25" ht="30.75" thickBot="1">
      <c r="A216" s="530" t="s">
        <v>229</v>
      </c>
      <c r="B216" s="531"/>
      <c r="C216" s="531"/>
      <c r="D216" s="531"/>
      <c r="E216" s="531"/>
      <c r="F216" s="531"/>
      <c r="G216" s="531"/>
      <c r="H216" s="531"/>
      <c r="I216" s="531"/>
      <c r="J216" s="531"/>
      <c r="K216" s="531"/>
      <c r="L216" s="531"/>
      <c r="M216" s="531"/>
      <c r="N216" s="531"/>
      <c r="O216" s="531"/>
      <c r="P216" s="531"/>
      <c r="Q216" s="531"/>
      <c r="R216" s="531"/>
      <c r="S216" s="531"/>
      <c r="T216" s="531"/>
      <c r="U216" s="531"/>
      <c r="V216" s="531"/>
      <c r="W216" s="531"/>
      <c r="X216" s="531"/>
      <c r="Y216" s="532"/>
    </row>
    <row r="217" spans="1:25" ht="50.1" customHeight="1">
      <c r="A217" s="533" t="s">
        <v>230</v>
      </c>
      <c r="B217" s="534"/>
      <c r="C217" s="534"/>
      <c r="D217" s="534"/>
      <c r="E217" s="534"/>
      <c r="F217" s="534"/>
      <c r="G217" s="534"/>
      <c r="H217" s="534"/>
      <c r="I217" s="534"/>
      <c r="J217" s="534"/>
      <c r="K217" s="534"/>
      <c r="L217" s="534"/>
      <c r="M217" s="534"/>
      <c r="N217" s="534"/>
      <c r="O217" s="534"/>
      <c r="P217" s="534"/>
      <c r="Q217" s="534"/>
      <c r="R217" s="534"/>
      <c r="S217" s="534"/>
      <c r="T217" s="534"/>
      <c r="U217" s="534"/>
      <c r="V217" s="534"/>
      <c r="W217" s="534"/>
      <c r="X217" s="534"/>
      <c r="Y217" s="534"/>
    </row>
    <row r="218" spans="1:25" ht="50.1" customHeight="1">
      <c r="A218" s="535"/>
      <c r="B218" s="535"/>
      <c r="C218" s="535"/>
      <c r="D218" s="535"/>
      <c r="E218" s="535"/>
      <c r="F218" s="535"/>
      <c r="G218" s="535"/>
      <c r="H218" s="535"/>
      <c r="I218" s="535"/>
      <c r="J218" s="535"/>
      <c r="K218" s="535"/>
      <c r="L218" s="535"/>
      <c r="M218" s="535"/>
      <c r="N218" s="535"/>
      <c r="O218" s="535"/>
      <c r="P218" s="535"/>
      <c r="Q218" s="535"/>
      <c r="R218" s="535"/>
      <c r="S218" s="535"/>
      <c r="T218" s="535"/>
      <c r="U218" s="535"/>
      <c r="V218" s="535"/>
      <c r="W218" s="535"/>
      <c r="X218" s="535"/>
      <c r="Y218" s="535"/>
    </row>
    <row r="219" spans="1:25" ht="50.1" customHeight="1">
      <c r="A219" s="535"/>
      <c r="B219" s="535"/>
      <c r="C219" s="535"/>
      <c r="D219" s="535"/>
      <c r="E219" s="535"/>
      <c r="F219" s="535"/>
      <c r="G219" s="535"/>
      <c r="H219" s="535"/>
      <c r="I219" s="535"/>
      <c r="J219" s="535"/>
      <c r="K219" s="535"/>
      <c r="L219" s="535"/>
      <c r="M219" s="535"/>
      <c r="N219" s="535"/>
      <c r="O219" s="535"/>
      <c r="P219" s="535"/>
      <c r="Q219" s="535"/>
      <c r="R219" s="535"/>
      <c r="S219" s="535"/>
      <c r="T219" s="535"/>
      <c r="U219" s="535"/>
      <c r="V219" s="535"/>
      <c r="W219" s="535"/>
      <c r="X219" s="535"/>
      <c r="Y219" s="535"/>
    </row>
    <row r="220" spans="1:25" ht="50.1" customHeight="1">
      <c r="A220" s="535"/>
      <c r="B220" s="535"/>
      <c r="C220" s="535"/>
      <c r="D220" s="535"/>
      <c r="E220" s="535"/>
      <c r="F220" s="535"/>
      <c r="G220" s="535"/>
      <c r="H220" s="535"/>
      <c r="I220" s="535"/>
      <c r="J220" s="535"/>
      <c r="K220" s="535"/>
      <c r="L220" s="535"/>
      <c r="M220" s="535"/>
      <c r="N220" s="535"/>
      <c r="O220" s="535"/>
      <c r="P220" s="535"/>
      <c r="Q220" s="535"/>
      <c r="R220" s="535"/>
      <c r="S220" s="535"/>
      <c r="T220" s="535"/>
      <c r="U220" s="535"/>
      <c r="V220" s="535"/>
      <c r="W220" s="535"/>
      <c r="X220" s="535"/>
      <c r="Y220" s="535"/>
    </row>
    <row r="221" spans="1:25" ht="50.1" customHeight="1">
      <c r="A221" s="535"/>
      <c r="B221" s="535"/>
      <c r="C221" s="535"/>
      <c r="D221" s="535"/>
      <c r="E221" s="535"/>
      <c r="F221" s="535"/>
      <c r="G221" s="535"/>
      <c r="H221" s="535"/>
      <c r="I221" s="535"/>
      <c r="J221" s="535"/>
      <c r="K221" s="535"/>
      <c r="L221" s="535"/>
      <c r="M221" s="535"/>
      <c r="N221" s="535"/>
      <c r="O221" s="535"/>
      <c r="P221" s="535"/>
      <c r="Q221" s="535"/>
      <c r="R221" s="535"/>
      <c r="S221" s="535"/>
      <c r="T221" s="535"/>
      <c r="U221" s="535"/>
      <c r="V221" s="535"/>
      <c r="W221" s="535"/>
      <c r="X221" s="535"/>
      <c r="Y221" s="535"/>
    </row>
    <row r="222" spans="1:25" ht="50.1" customHeight="1">
      <c r="A222" s="535"/>
      <c r="B222" s="535"/>
      <c r="C222" s="535"/>
      <c r="D222" s="535"/>
      <c r="E222" s="535"/>
      <c r="F222" s="535"/>
      <c r="G222" s="535"/>
      <c r="H222" s="535"/>
      <c r="I222" s="535"/>
      <c r="J222" s="535"/>
      <c r="K222" s="535"/>
      <c r="L222" s="535"/>
      <c r="M222" s="535"/>
      <c r="N222" s="535"/>
      <c r="O222" s="535"/>
      <c r="P222" s="535"/>
      <c r="Q222" s="535"/>
      <c r="R222" s="535"/>
      <c r="S222" s="535"/>
      <c r="T222" s="535"/>
      <c r="U222" s="535"/>
      <c r="V222" s="535"/>
      <c r="W222" s="535"/>
      <c r="X222" s="535"/>
      <c r="Y222" s="535"/>
    </row>
    <row r="223" spans="1:25" ht="50.1" customHeight="1">
      <c r="A223" s="535"/>
      <c r="B223" s="535"/>
      <c r="C223" s="535"/>
      <c r="D223" s="535"/>
      <c r="E223" s="535"/>
      <c r="F223" s="535"/>
      <c r="G223" s="535"/>
      <c r="H223" s="535"/>
      <c r="I223" s="535"/>
      <c r="J223" s="535"/>
      <c r="K223" s="535"/>
      <c r="L223" s="535"/>
      <c r="M223" s="535"/>
      <c r="N223" s="535"/>
      <c r="O223" s="535"/>
      <c r="P223" s="535"/>
      <c r="Q223" s="535"/>
      <c r="R223" s="535"/>
      <c r="S223" s="535"/>
      <c r="T223" s="535"/>
      <c r="U223" s="535"/>
      <c r="V223" s="535"/>
      <c r="W223" s="535"/>
      <c r="X223" s="535"/>
      <c r="Y223" s="535"/>
    </row>
    <row r="224" spans="1:25" ht="50.1" customHeight="1" thickBot="1">
      <c r="A224" s="535"/>
      <c r="B224" s="535"/>
      <c r="C224" s="535"/>
      <c r="D224" s="535"/>
      <c r="E224" s="535"/>
      <c r="F224" s="535"/>
      <c r="G224" s="535"/>
      <c r="H224" s="535"/>
      <c r="I224" s="535"/>
      <c r="J224" s="535"/>
      <c r="K224" s="535"/>
      <c r="L224" s="535"/>
      <c r="M224" s="535"/>
      <c r="N224" s="535"/>
      <c r="O224" s="535"/>
      <c r="P224" s="535"/>
      <c r="Q224" s="535"/>
      <c r="R224" s="535"/>
      <c r="S224" s="535"/>
      <c r="T224" s="535"/>
      <c r="U224" s="535"/>
      <c r="V224" s="535"/>
      <c r="W224" s="535"/>
      <c r="X224" s="535"/>
      <c r="Y224" s="535"/>
    </row>
    <row r="225" spans="1:25" ht="30.75" thickBot="1">
      <c r="A225" s="530" t="s">
        <v>231</v>
      </c>
      <c r="B225" s="531"/>
      <c r="C225" s="531"/>
      <c r="D225" s="531"/>
      <c r="E225" s="531"/>
      <c r="F225" s="531"/>
      <c r="G225" s="531"/>
      <c r="H225" s="531"/>
      <c r="I225" s="531"/>
      <c r="J225" s="531"/>
      <c r="K225" s="531"/>
      <c r="L225" s="531"/>
      <c r="M225" s="531"/>
      <c r="N225" s="531"/>
      <c r="O225" s="531"/>
      <c r="P225" s="531"/>
      <c r="Q225" s="531"/>
      <c r="R225" s="531"/>
      <c r="S225" s="531"/>
      <c r="T225" s="531"/>
      <c r="U225" s="531"/>
      <c r="V225" s="531"/>
      <c r="W225" s="531"/>
      <c r="X225" s="531"/>
      <c r="Y225" s="532"/>
    </row>
    <row r="226" spans="1:25" ht="50.1" customHeight="1">
      <c r="A226" s="533" t="s">
        <v>232</v>
      </c>
      <c r="B226" s="534"/>
      <c r="C226" s="534"/>
      <c r="D226" s="534"/>
      <c r="E226" s="534"/>
      <c r="F226" s="534"/>
      <c r="G226" s="534"/>
      <c r="H226" s="534"/>
      <c r="I226" s="534"/>
      <c r="J226" s="534"/>
      <c r="K226" s="534"/>
      <c r="L226" s="534"/>
      <c r="M226" s="534"/>
      <c r="N226" s="534"/>
      <c r="O226" s="534"/>
      <c r="P226" s="534"/>
      <c r="Q226" s="534"/>
      <c r="R226" s="534"/>
      <c r="S226" s="534"/>
      <c r="T226" s="534"/>
      <c r="U226" s="534"/>
      <c r="V226" s="534"/>
      <c r="W226" s="534"/>
      <c r="X226" s="534"/>
      <c r="Y226" s="534"/>
    </row>
    <row r="227" spans="1:25" ht="50.1" customHeight="1">
      <c r="A227" s="535"/>
      <c r="B227" s="535"/>
      <c r="C227" s="535"/>
      <c r="D227" s="535"/>
      <c r="E227" s="535"/>
      <c r="F227" s="535"/>
      <c r="G227" s="535"/>
      <c r="H227" s="535"/>
      <c r="I227" s="535"/>
      <c r="J227" s="535"/>
      <c r="K227" s="535"/>
      <c r="L227" s="535"/>
      <c r="M227" s="535"/>
      <c r="N227" s="535"/>
      <c r="O227" s="535"/>
      <c r="P227" s="535"/>
      <c r="Q227" s="535"/>
      <c r="R227" s="535"/>
      <c r="S227" s="535"/>
      <c r="T227" s="535"/>
      <c r="U227" s="535"/>
      <c r="V227" s="535"/>
      <c r="W227" s="535"/>
      <c r="X227" s="535"/>
      <c r="Y227" s="535"/>
    </row>
    <row r="228" spans="1:25" ht="50.1" customHeight="1">
      <c r="A228" s="535"/>
      <c r="B228" s="535"/>
      <c r="C228" s="535"/>
      <c r="D228" s="535"/>
      <c r="E228" s="535"/>
      <c r="F228" s="535"/>
      <c r="G228" s="535"/>
      <c r="H228" s="535"/>
      <c r="I228" s="535"/>
      <c r="J228" s="535"/>
      <c r="K228" s="535"/>
      <c r="L228" s="535"/>
      <c r="M228" s="535"/>
      <c r="N228" s="535"/>
      <c r="O228" s="535"/>
      <c r="P228" s="535"/>
      <c r="Q228" s="535"/>
      <c r="R228" s="535"/>
      <c r="S228" s="535"/>
      <c r="T228" s="535"/>
      <c r="U228" s="535"/>
      <c r="V228" s="535"/>
      <c r="W228" s="535"/>
      <c r="X228" s="535"/>
      <c r="Y228" s="535"/>
    </row>
    <row r="229" spans="1:25" ht="50.1" customHeight="1">
      <c r="A229" s="535"/>
      <c r="B229" s="535"/>
      <c r="C229" s="535"/>
      <c r="D229" s="535"/>
      <c r="E229" s="535"/>
      <c r="F229" s="535"/>
      <c r="G229" s="535"/>
      <c r="H229" s="535"/>
      <c r="I229" s="535"/>
      <c r="J229" s="535"/>
      <c r="K229" s="535"/>
      <c r="L229" s="535"/>
      <c r="M229" s="535"/>
      <c r="N229" s="535"/>
      <c r="O229" s="535"/>
      <c r="P229" s="535"/>
      <c r="Q229" s="535"/>
      <c r="R229" s="535"/>
      <c r="S229" s="535"/>
      <c r="T229" s="535"/>
      <c r="U229" s="535"/>
      <c r="V229" s="535"/>
      <c r="W229" s="535"/>
      <c r="X229" s="535"/>
      <c r="Y229" s="535"/>
    </row>
    <row r="230" spans="1:25" ht="50.1" customHeight="1">
      <c r="A230" s="535"/>
      <c r="B230" s="535"/>
      <c r="C230" s="535"/>
      <c r="D230" s="535"/>
      <c r="E230" s="535"/>
      <c r="F230" s="535"/>
      <c r="G230" s="535"/>
      <c r="H230" s="535"/>
      <c r="I230" s="535"/>
      <c r="J230" s="535"/>
      <c r="K230" s="535"/>
      <c r="L230" s="535"/>
      <c r="M230" s="535"/>
      <c r="N230" s="535"/>
      <c r="O230" s="535"/>
      <c r="P230" s="535"/>
      <c r="Q230" s="535"/>
      <c r="R230" s="535"/>
      <c r="S230" s="535"/>
      <c r="T230" s="535"/>
      <c r="U230" s="535"/>
      <c r="V230" s="535"/>
      <c r="W230" s="535"/>
      <c r="X230" s="535"/>
      <c r="Y230" s="535"/>
    </row>
    <row r="231" spans="1:25" ht="50.1" customHeight="1">
      <c r="A231" s="535"/>
      <c r="B231" s="535"/>
      <c r="C231" s="535"/>
      <c r="D231" s="535"/>
      <c r="E231" s="535"/>
      <c r="F231" s="535"/>
      <c r="G231" s="535"/>
      <c r="H231" s="535"/>
      <c r="I231" s="535"/>
      <c r="J231" s="535"/>
      <c r="K231" s="535"/>
      <c r="L231" s="535"/>
      <c r="M231" s="535"/>
      <c r="N231" s="535"/>
      <c r="O231" s="535"/>
      <c r="P231" s="535"/>
      <c r="Q231" s="535"/>
      <c r="R231" s="535"/>
      <c r="S231" s="535"/>
      <c r="T231" s="535"/>
      <c r="U231" s="535"/>
      <c r="V231" s="535"/>
      <c r="W231" s="535"/>
      <c r="X231" s="535"/>
      <c r="Y231" s="535"/>
    </row>
    <row r="232" spans="1:25" ht="50.1" customHeight="1">
      <c r="A232" s="535"/>
      <c r="B232" s="535"/>
      <c r="C232" s="535"/>
      <c r="D232" s="535"/>
      <c r="E232" s="535"/>
      <c r="F232" s="535"/>
      <c r="G232" s="535"/>
      <c r="H232" s="535"/>
      <c r="I232" s="535"/>
      <c r="J232" s="535"/>
      <c r="K232" s="535"/>
      <c r="L232" s="535"/>
      <c r="M232" s="535"/>
      <c r="N232" s="535"/>
      <c r="O232" s="535"/>
      <c r="P232" s="535"/>
      <c r="Q232" s="535"/>
      <c r="R232" s="535"/>
      <c r="S232" s="535"/>
      <c r="T232" s="535"/>
      <c r="U232" s="535"/>
      <c r="V232" s="535"/>
      <c r="W232" s="535"/>
      <c r="X232" s="535"/>
      <c r="Y232" s="535"/>
    </row>
    <row r="233" spans="1:25" ht="50.1" customHeight="1" thickBot="1">
      <c r="A233" s="535"/>
      <c r="B233" s="535"/>
      <c r="C233" s="535"/>
      <c r="D233" s="535"/>
      <c r="E233" s="535"/>
      <c r="F233" s="535"/>
      <c r="G233" s="535"/>
      <c r="H233" s="535"/>
      <c r="I233" s="535"/>
      <c r="J233" s="535"/>
      <c r="K233" s="535"/>
      <c r="L233" s="535"/>
      <c r="M233" s="535"/>
      <c r="N233" s="535"/>
      <c r="O233" s="535"/>
      <c r="P233" s="535"/>
      <c r="Q233" s="535"/>
      <c r="R233" s="535"/>
      <c r="S233" s="535"/>
      <c r="T233" s="535"/>
      <c r="U233" s="535"/>
      <c r="V233" s="535"/>
      <c r="W233" s="535"/>
      <c r="X233" s="535"/>
      <c r="Y233" s="535"/>
    </row>
    <row r="234" spans="1:25" ht="30.75" thickBot="1">
      <c r="A234" s="530" t="s">
        <v>235</v>
      </c>
      <c r="B234" s="531"/>
      <c r="C234" s="531"/>
      <c r="D234" s="531"/>
      <c r="E234" s="531"/>
      <c r="F234" s="531"/>
      <c r="G234" s="531"/>
      <c r="H234" s="531"/>
      <c r="I234" s="531"/>
      <c r="J234" s="531"/>
      <c r="K234" s="531"/>
      <c r="L234" s="531"/>
      <c r="M234" s="531"/>
      <c r="N234" s="531"/>
      <c r="O234" s="531"/>
      <c r="P234" s="531"/>
      <c r="Q234" s="531"/>
      <c r="R234" s="531"/>
      <c r="S234" s="531"/>
      <c r="T234" s="531"/>
      <c r="U234" s="531"/>
      <c r="V234" s="531"/>
      <c r="W234" s="531"/>
      <c r="X234" s="531"/>
      <c r="Y234" s="532"/>
    </row>
    <row r="235" spans="1:25" ht="50.1" customHeight="1">
      <c r="A235" s="533" t="s">
        <v>233</v>
      </c>
      <c r="B235" s="534"/>
      <c r="C235" s="534"/>
      <c r="D235" s="534"/>
      <c r="E235" s="534"/>
      <c r="F235" s="534"/>
      <c r="G235" s="534"/>
      <c r="H235" s="534"/>
      <c r="I235" s="534"/>
      <c r="J235" s="534"/>
      <c r="K235" s="534"/>
      <c r="L235" s="534"/>
      <c r="M235" s="534"/>
      <c r="N235" s="534"/>
      <c r="O235" s="534"/>
      <c r="P235" s="534"/>
      <c r="Q235" s="534"/>
      <c r="R235" s="534"/>
      <c r="S235" s="534"/>
      <c r="T235" s="534"/>
      <c r="U235" s="534"/>
      <c r="V235" s="534"/>
      <c r="W235" s="534"/>
      <c r="X235" s="534"/>
      <c r="Y235" s="534"/>
    </row>
    <row r="236" spans="1:25" ht="50.1" customHeight="1">
      <c r="A236" s="535"/>
      <c r="B236" s="535"/>
      <c r="C236" s="535"/>
      <c r="D236" s="535"/>
      <c r="E236" s="535"/>
      <c r="F236" s="535"/>
      <c r="G236" s="535"/>
      <c r="H236" s="535"/>
      <c r="I236" s="535"/>
      <c r="J236" s="535"/>
      <c r="K236" s="535"/>
      <c r="L236" s="535"/>
      <c r="M236" s="535"/>
      <c r="N236" s="535"/>
      <c r="O236" s="535"/>
      <c r="P236" s="535"/>
      <c r="Q236" s="535"/>
      <c r="R236" s="535"/>
      <c r="S236" s="535"/>
      <c r="T236" s="535"/>
      <c r="U236" s="535"/>
      <c r="V236" s="535"/>
      <c r="W236" s="535"/>
      <c r="X236" s="535"/>
      <c r="Y236" s="535"/>
    </row>
    <row r="237" spans="1:25" ht="50.1" customHeight="1">
      <c r="A237" s="535"/>
      <c r="B237" s="535"/>
      <c r="C237" s="535"/>
      <c r="D237" s="535"/>
      <c r="E237" s="535"/>
      <c r="F237" s="535"/>
      <c r="G237" s="535"/>
      <c r="H237" s="535"/>
      <c r="I237" s="535"/>
      <c r="J237" s="535"/>
      <c r="K237" s="535"/>
      <c r="L237" s="535"/>
      <c r="M237" s="535"/>
      <c r="N237" s="535"/>
      <c r="O237" s="535"/>
      <c r="P237" s="535"/>
      <c r="Q237" s="535"/>
      <c r="R237" s="535"/>
      <c r="S237" s="535"/>
      <c r="T237" s="535"/>
      <c r="U237" s="535"/>
      <c r="V237" s="535"/>
      <c r="W237" s="535"/>
      <c r="X237" s="535"/>
      <c r="Y237" s="535"/>
    </row>
    <row r="238" spans="1:25" ht="50.1" customHeight="1">
      <c r="A238" s="535"/>
      <c r="B238" s="535"/>
      <c r="C238" s="535"/>
      <c r="D238" s="535"/>
      <c r="E238" s="535"/>
      <c r="F238" s="535"/>
      <c r="G238" s="535"/>
      <c r="H238" s="535"/>
      <c r="I238" s="535"/>
      <c r="J238" s="535"/>
      <c r="K238" s="535"/>
      <c r="L238" s="535"/>
      <c r="M238" s="535"/>
      <c r="N238" s="535"/>
      <c r="O238" s="535"/>
      <c r="P238" s="535"/>
      <c r="Q238" s="535"/>
      <c r="R238" s="535"/>
      <c r="S238" s="535"/>
      <c r="T238" s="535"/>
      <c r="U238" s="535"/>
      <c r="V238" s="535"/>
      <c r="W238" s="535"/>
      <c r="X238" s="535"/>
      <c r="Y238" s="535"/>
    </row>
    <row r="239" spans="1:25" ht="50.1" customHeight="1">
      <c r="A239" s="535"/>
      <c r="B239" s="535"/>
      <c r="C239" s="535"/>
      <c r="D239" s="535"/>
      <c r="E239" s="535"/>
      <c r="F239" s="535"/>
      <c r="G239" s="535"/>
      <c r="H239" s="535"/>
      <c r="I239" s="535"/>
      <c r="J239" s="535"/>
      <c r="K239" s="535"/>
      <c r="L239" s="535"/>
      <c r="M239" s="535"/>
      <c r="N239" s="535"/>
      <c r="O239" s="535"/>
      <c r="P239" s="535"/>
      <c r="Q239" s="535"/>
      <c r="R239" s="535"/>
      <c r="S239" s="535"/>
      <c r="T239" s="535"/>
      <c r="U239" s="535"/>
      <c r="V239" s="535"/>
      <c r="W239" s="535"/>
      <c r="X239" s="535"/>
      <c r="Y239" s="535"/>
    </row>
    <row r="240" spans="1:25" ht="50.1" customHeight="1">
      <c r="A240" s="535"/>
      <c r="B240" s="535"/>
      <c r="C240" s="535"/>
      <c r="D240" s="535"/>
      <c r="E240" s="535"/>
      <c r="F240" s="535"/>
      <c r="G240" s="535"/>
      <c r="H240" s="535"/>
      <c r="I240" s="535"/>
      <c r="J240" s="535"/>
      <c r="K240" s="535"/>
      <c r="L240" s="535"/>
      <c r="M240" s="535"/>
      <c r="N240" s="535"/>
      <c r="O240" s="535"/>
      <c r="P240" s="535"/>
      <c r="Q240" s="535"/>
      <c r="R240" s="535"/>
      <c r="S240" s="535"/>
      <c r="T240" s="535"/>
      <c r="U240" s="535"/>
      <c r="V240" s="535"/>
      <c r="W240" s="535"/>
      <c r="X240" s="535"/>
      <c r="Y240" s="535"/>
    </row>
    <row r="241" spans="1:25" ht="50.1" customHeight="1">
      <c r="A241" s="535"/>
      <c r="B241" s="535"/>
      <c r="C241" s="535"/>
      <c r="D241" s="535"/>
      <c r="E241" s="535"/>
      <c r="F241" s="535"/>
      <c r="G241" s="535"/>
      <c r="H241" s="535"/>
      <c r="I241" s="535"/>
      <c r="J241" s="535"/>
      <c r="K241" s="535"/>
      <c r="L241" s="535"/>
      <c r="M241" s="535"/>
      <c r="N241" s="535"/>
      <c r="O241" s="535"/>
      <c r="P241" s="535"/>
      <c r="Q241" s="535"/>
      <c r="R241" s="535"/>
      <c r="S241" s="535"/>
      <c r="T241" s="535"/>
      <c r="U241" s="535"/>
      <c r="V241" s="535"/>
      <c r="W241" s="535"/>
      <c r="X241" s="535"/>
      <c r="Y241" s="535"/>
    </row>
    <row r="242" spans="1:25" ht="50.1" customHeight="1" thickBot="1">
      <c r="A242" s="535"/>
      <c r="B242" s="535"/>
      <c r="C242" s="535"/>
      <c r="D242" s="535"/>
      <c r="E242" s="535"/>
      <c r="F242" s="535"/>
      <c r="G242" s="535"/>
      <c r="H242" s="535"/>
      <c r="I242" s="535"/>
      <c r="J242" s="535"/>
      <c r="K242" s="535"/>
      <c r="L242" s="535"/>
      <c r="M242" s="535"/>
      <c r="N242" s="535"/>
      <c r="O242" s="535"/>
      <c r="P242" s="535"/>
      <c r="Q242" s="535"/>
      <c r="R242" s="535"/>
      <c r="S242" s="535"/>
      <c r="T242" s="535"/>
      <c r="U242" s="535"/>
      <c r="V242" s="535"/>
      <c r="W242" s="535"/>
      <c r="X242" s="535"/>
      <c r="Y242" s="535"/>
    </row>
    <row r="243" spans="1:25" ht="30.75" thickBot="1">
      <c r="A243" s="530" t="s">
        <v>234</v>
      </c>
      <c r="B243" s="531"/>
      <c r="C243" s="531"/>
      <c r="D243" s="531"/>
      <c r="E243" s="531"/>
      <c r="F243" s="531"/>
      <c r="G243" s="531"/>
      <c r="H243" s="531"/>
      <c r="I243" s="531"/>
      <c r="J243" s="531"/>
      <c r="K243" s="531"/>
      <c r="L243" s="531"/>
      <c r="M243" s="531"/>
      <c r="N243" s="531"/>
      <c r="O243" s="531"/>
      <c r="P243" s="531"/>
      <c r="Q243" s="531"/>
      <c r="R243" s="531"/>
      <c r="S243" s="531"/>
      <c r="T243" s="531"/>
      <c r="U243" s="531"/>
      <c r="V243" s="531"/>
      <c r="W243" s="531"/>
      <c r="X243" s="531"/>
      <c r="Y243" s="532"/>
    </row>
    <row r="244" spans="1:25" ht="50.1" customHeight="1">
      <c r="A244" s="533" t="s">
        <v>236</v>
      </c>
      <c r="B244" s="534"/>
      <c r="C244" s="534"/>
      <c r="D244" s="534"/>
      <c r="E244" s="534"/>
      <c r="F244" s="534"/>
      <c r="G244" s="534"/>
      <c r="H244" s="534"/>
      <c r="I244" s="534"/>
      <c r="J244" s="534"/>
      <c r="K244" s="534"/>
      <c r="L244" s="534"/>
      <c r="M244" s="534"/>
      <c r="N244" s="534"/>
      <c r="O244" s="534"/>
      <c r="P244" s="534"/>
      <c r="Q244" s="534"/>
      <c r="R244" s="534"/>
      <c r="S244" s="534"/>
      <c r="T244" s="534"/>
      <c r="U244" s="534"/>
      <c r="V244" s="534"/>
      <c r="W244" s="534"/>
      <c r="X244" s="534"/>
      <c r="Y244" s="534"/>
    </row>
    <row r="245" spans="1:25" ht="50.1" customHeight="1">
      <c r="A245" s="535"/>
      <c r="B245" s="535"/>
      <c r="C245" s="535"/>
      <c r="D245" s="535"/>
      <c r="E245" s="535"/>
      <c r="F245" s="535"/>
      <c r="G245" s="535"/>
      <c r="H245" s="535"/>
      <c r="I245" s="535"/>
      <c r="J245" s="535"/>
      <c r="K245" s="535"/>
      <c r="L245" s="535"/>
      <c r="M245" s="535"/>
      <c r="N245" s="535"/>
      <c r="O245" s="535"/>
      <c r="P245" s="535"/>
      <c r="Q245" s="535"/>
      <c r="R245" s="535"/>
      <c r="S245" s="535"/>
      <c r="T245" s="535"/>
      <c r="U245" s="535"/>
      <c r="V245" s="535"/>
      <c r="W245" s="535"/>
      <c r="X245" s="535"/>
      <c r="Y245" s="535"/>
    </row>
    <row r="246" spans="1:25" ht="50.1" customHeight="1">
      <c r="A246" s="535"/>
      <c r="B246" s="535"/>
      <c r="C246" s="535"/>
      <c r="D246" s="535"/>
      <c r="E246" s="535"/>
      <c r="F246" s="535"/>
      <c r="G246" s="535"/>
      <c r="H246" s="535"/>
      <c r="I246" s="535"/>
      <c r="J246" s="535"/>
      <c r="K246" s="535"/>
      <c r="L246" s="535"/>
      <c r="M246" s="535"/>
      <c r="N246" s="535"/>
      <c r="O246" s="535"/>
      <c r="P246" s="535"/>
      <c r="Q246" s="535"/>
      <c r="R246" s="535"/>
      <c r="S246" s="535"/>
      <c r="T246" s="535"/>
      <c r="U246" s="535"/>
      <c r="V246" s="535"/>
      <c r="W246" s="535"/>
      <c r="X246" s="535"/>
      <c r="Y246" s="535"/>
    </row>
    <row r="247" spans="1:25" ht="50.1" customHeight="1">
      <c r="A247" s="535"/>
      <c r="B247" s="535"/>
      <c r="C247" s="535"/>
      <c r="D247" s="535"/>
      <c r="E247" s="535"/>
      <c r="F247" s="535"/>
      <c r="G247" s="535"/>
      <c r="H247" s="535"/>
      <c r="I247" s="535"/>
      <c r="J247" s="535"/>
      <c r="K247" s="535"/>
      <c r="L247" s="535"/>
      <c r="M247" s="535"/>
      <c r="N247" s="535"/>
      <c r="O247" s="535"/>
      <c r="P247" s="535"/>
      <c r="Q247" s="535"/>
      <c r="R247" s="535"/>
      <c r="S247" s="535"/>
      <c r="T247" s="535"/>
      <c r="U247" s="535"/>
      <c r="V247" s="535"/>
      <c r="W247" s="535"/>
      <c r="X247" s="535"/>
      <c r="Y247" s="535"/>
    </row>
    <row r="248" spans="1:25" ht="50.1" customHeight="1">
      <c r="A248" s="535"/>
      <c r="B248" s="535"/>
      <c r="C248" s="535"/>
      <c r="D248" s="535"/>
      <c r="E248" s="535"/>
      <c r="F248" s="535"/>
      <c r="G248" s="535"/>
      <c r="H248" s="535"/>
      <c r="I248" s="535"/>
      <c r="J248" s="535"/>
      <c r="K248" s="535"/>
      <c r="L248" s="535"/>
      <c r="M248" s="535"/>
      <c r="N248" s="535"/>
      <c r="O248" s="535"/>
      <c r="P248" s="535"/>
      <c r="Q248" s="535"/>
      <c r="R248" s="535"/>
      <c r="S248" s="535"/>
      <c r="T248" s="535"/>
      <c r="U248" s="535"/>
      <c r="V248" s="535"/>
      <c r="W248" s="535"/>
      <c r="X248" s="535"/>
      <c r="Y248" s="535"/>
    </row>
    <row r="249" spans="1:25" ht="50.1" customHeight="1">
      <c r="A249" s="535"/>
      <c r="B249" s="535"/>
      <c r="C249" s="535"/>
      <c r="D249" s="535"/>
      <c r="E249" s="535"/>
      <c r="F249" s="535"/>
      <c r="G249" s="535"/>
      <c r="H249" s="535"/>
      <c r="I249" s="535"/>
      <c r="J249" s="535"/>
      <c r="K249" s="535"/>
      <c r="L249" s="535"/>
      <c r="M249" s="535"/>
      <c r="N249" s="535"/>
      <c r="O249" s="535"/>
      <c r="P249" s="535"/>
      <c r="Q249" s="535"/>
      <c r="R249" s="535"/>
      <c r="S249" s="535"/>
      <c r="T249" s="535"/>
      <c r="U249" s="535"/>
      <c r="V249" s="535"/>
      <c r="W249" s="535"/>
      <c r="X249" s="535"/>
      <c r="Y249" s="535"/>
    </row>
    <row r="250" spans="1:25" ht="50.1" customHeight="1">
      <c r="A250" s="535"/>
      <c r="B250" s="535"/>
      <c r="C250" s="535"/>
      <c r="D250" s="535"/>
      <c r="E250" s="535"/>
      <c r="F250" s="535"/>
      <c r="G250" s="535"/>
      <c r="H250" s="535"/>
      <c r="I250" s="535"/>
      <c r="J250" s="535"/>
      <c r="K250" s="535"/>
      <c r="L250" s="535"/>
      <c r="M250" s="535"/>
      <c r="N250" s="535"/>
      <c r="O250" s="535"/>
      <c r="P250" s="535"/>
      <c r="Q250" s="535"/>
      <c r="R250" s="535"/>
      <c r="S250" s="535"/>
      <c r="T250" s="535"/>
      <c r="U250" s="535"/>
      <c r="V250" s="535"/>
      <c r="W250" s="535"/>
      <c r="X250" s="535"/>
      <c r="Y250" s="535"/>
    </row>
    <row r="251" spans="1:25" ht="50.1" customHeight="1" thickBot="1">
      <c r="A251" s="535"/>
      <c r="B251" s="535"/>
      <c r="C251" s="535"/>
      <c r="D251" s="535"/>
      <c r="E251" s="535"/>
      <c r="F251" s="535"/>
      <c r="G251" s="535"/>
      <c r="H251" s="535"/>
      <c r="I251" s="535"/>
      <c r="J251" s="535"/>
      <c r="K251" s="535"/>
      <c r="L251" s="535"/>
      <c r="M251" s="535"/>
      <c r="N251" s="535"/>
      <c r="O251" s="535"/>
      <c r="P251" s="535"/>
      <c r="Q251" s="535"/>
      <c r="R251" s="535"/>
      <c r="S251" s="535"/>
      <c r="T251" s="535"/>
      <c r="U251" s="535"/>
      <c r="V251" s="535"/>
      <c r="W251" s="535"/>
      <c r="X251" s="535"/>
      <c r="Y251" s="535"/>
    </row>
    <row r="252" spans="1:25" ht="30.75" thickBot="1">
      <c r="A252" s="530"/>
      <c r="B252" s="531"/>
      <c r="C252" s="531"/>
      <c r="D252" s="531"/>
      <c r="E252" s="531"/>
      <c r="F252" s="531"/>
      <c r="G252" s="531"/>
      <c r="H252" s="531"/>
      <c r="I252" s="531"/>
      <c r="J252" s="531"/>
      <c r="K252" s="531"/>
      <c r="L252" s="531"/>
      <c r="M252" s="531"/>
      <c r="N252" s="531"/>
      <c r="O252" s="531"/>
      <c r="P252" s="531"/>
      <c r="Q252" s="531"/>
      <c r="R252" s="531"/>
      <c r="S252" s="531"/>
      <c r="T252" s="531"/>
      <c r="U252" s="531"/>
      <c r="V252" s="531"/>
      <c r="W252" s="531"/>
      <c r="X252" s="531"/>
      <c r="Y252" s="532"/>
    </row>
    <row r="253" spans="1:25" ht="50.1" customHeight="1">
      <c r="A253" s="533"/>
      <c r="B253" s="534"/>
      <c r="C253" s="534"/>
      <c r="D253" s="534"/>
      <c r="E253" s="534"/>
      <c r="F253" s="534"/>
      <c r="G253" s="534"/>
      <c r="H253" s="534"/>
      <c r="I253" s="534"/>
      <c r="J253" s="534"/>
      <c r="K253" s="534"/>
      <c r="L253" s="534"/>
      <c r="M253" s="534"/>
      <c r="N253" s="534"/>
      <c r="O253" s="534"/>
      <c r="P253" s="534"/>
      <c r="Q253" s="534"/>
      <c r="R253" s="534"/>
      <c r="S253" s="534"/>
      <c r="T253" s="534"/>
      <c r="U253" s="534"/>
      <c r="V253" s="534"/>
      <c r="W253" s="534"/>
      <c r="X253" s="534"/>
      <c r="Y253" s="534"/>
    </row>
    <row r="254" spans="1:25" ht="50.1" customHeight="1">
      <c r="A254" s="535"/>
      <c r="B254" s="535"/>
      <c r="C254" s="535"/>
      <c r="D254" s="535"/>
      <c r="E254" s="535"/>
      <c r="F254" s="535"/>
      <c r="G254" s="535"/>
      <c r="H254" s="535"/>
      <c r="I254" s="535"/>
      <c r="J254" s="535"/>
      <c r="K254" s="535"/>
      <c r="L254" s="535"/>
      <c r="M254" s="535"/>
      <c r="N254" s="535"/>
      <c r="O254" s="535"/>
      <c r="P254" s="535"/>
      <c r="Q254" s="535"/>
      <c r="R254" s="535"/>
      <c r="S254" s="535"/>
      <c r="T254" s="535"/>
      <c r="U254" s="535"/>
      <c r="V254" s="535"/>
      <c r="W254" s="535"/>
      <c r="X254" s="535"/>
      <c r="Y254" s="535"/>
    </row>
    <row r="255" spans="1:25" ht="50.1" customHeight="1">
      <c r="A255" s="535"/>
      <c r="B255" s="535"/>
      <c r="C255" s="535"/>
      <c r="D255" s="535"/>
      <c r="E255" s="535"/>
      <c r="F255" s="535"/>
      <c r="G255" s="535"/>
      <c r="H255" s="535"/>
      <c r="I255" s="535"/>
      <c r="J255" s="535"/>
      <c r="K255" s="535"/>
      <c r="L255" s="535"/>
      <c r="M255" s="535"/>
      <c r="N255" s="535"/>
      <c r="O255" s="535"/>
      <c r="P255" s="535"/>
      <c r="Q255" s="535"/>
      <c r="R255" s="535"/>
      <c r="S255" s="535"/>
      <c r="T255" s="535"/>
      <c r="U255" s="535"/>
      <c r="V255" s="535"/>
      <c r="W255" s="535"/>
      <c r="X255" s="535"/>
      <c r="Y255" s="535"/>
    </row>
    <row r="256" spans="1:25" ht="50.1" customHeight="1">
      <c r="A256" s="535"/>
      <c r="B256" s="535"/>
      <c r="C256" s="535"/>
      <c r="D256" s="535"/>
      <c r="E256" s="535"/>
      <c r="F256" s="535"/>
      <c r="G256" s="535"/>
      <c r="H256" s="535"/>
      <c r="I256" s="535"/>
      <c r="J256" s="535"/>
      <c r="K256" s="535"/>
      <c r="L256" s="535"/>
      <c r="M256" s="535"/>
      <c r="N256" s="535"/>
      <c r="O256" s="535"/>
      <c r="P256" s="535"/>
      <c r="Q256" s="535"/>
      <c r="R256" s="535"/>
      <c r="S256" s="535"/>
      <c r="T256" s="535"/>
      <c r="U256" s="535"/>
      <c r="V256" s="535"/>
      <c r="W256" s="535"/>
      <c r="X256" s="535"/>
      <c r="Y256" s="535"/>
    </row>
    <row r="257" spans="1:25" ht="50.1" customHeight="1">
      <c r="A257" s="535"/>
      <c r="B257" s="535"/>
      <c r="C257" s="535"/>
      <c r="D257" s="535"/>
      <c r="E257" s="535"/>
      <c r="F257" s="535"/>
      <c r="G257" s="535"/>
      <c r="H257" s="535"/>
      <c r="I257" s="535"/>
      <c r="J257" s="535"/>
      <c r="K257" s="535"/>
      <c r="L257" s="535"/>
      <c r="M257" s="535"/>
      <c r="N257" s="535"/>
      <c r="O257" s="535"/>
      <c r="P257" s="535"/>
      <c r="Q257" s="535"/>
      <c r="R257" s="535"/>
      <c r="S257" s="535"/>
      <c r="T257" s="535"/>
      <c r="U257" s="535"/>
      <c r="V257" s="535"/>
      <c r="W257" s="535"/>
      <c r="X257" s="535"/>
      <c r="Y257" s="535"/>
    </row>
    <row r="258" spans="1:25" ht="50.1" customHeight="1">
      <c r="A258" s="535"/>
      <c r="B258" s="535"/>
      <c r="C258" s="535"/>
      <c r="D258" s="535"/>
      <c r="E258" s="535"/>
      <c r="F258" s="535"/>
      <c r="G258" s="535"/>
      <c r="H258" s="535"/>
      <c r="I258" s="535"/>
      <c r="J258" s="535"/>
      <c r="K258" s="535"/>
      <c r="L258" s="535"/>
      <c r="M258" s="535"/>
      <c r="N258" s="535"/>
      <c r="O258" s="535"/>
      <c r="P258" s="535"/>
      <c r="Q258" s="535"/>
      <c r="R258" s="535"/>
      <c r="S258" s="535"/>
      <c r="T258" s="535"/>
      <c r="U258" s="535"/>
      <c r="V258" s="535"/>
      <c r="W258" s="535"/>
      <c r="X258" s="535"/>
      <c r="Y258" s="535"/>
    </row>
    <row r="259" spans="1:25" ht="50.1" customHeight="1">
      <c r="A259" s="535"/>
      <c r="B259" s="535"/>
      <c r="C259" s="535"/>
      <c r="D259" s="535"/>
      <c r="E259" s="535"/>
      <c r="F259" s="535"/>
      <c r="G259" s="535"/>
      <c r="H259" s="535"/>
      <c r="I259" s="535"/>
      <c r="J259" s="535"/>
      <c r="K259" s="535"/>
      <c r="L259" s="535"/>
      <c r="M259" s="535"/>
      <c r="N259" s="535"/>
      <c r="O259" s="535"/>
      <c r="P259" s="535"/>
      <c r="Q259" s="535"/>
      <c r="R259" s="535"/>
      <c r="S259" s="535"/>
      <c r="T259" s="535"/>
      <c r="U259" s="535"/>
      <c r="V259" s="535"/>
      <c r="W259" s="535"/>
      <c r="X259" s="535"/>
      <c r="Y259" s="535"/>
    </row>
    <row r="260" spans="1:25" ht="50.1" customHeight="1" thickBot="1">
      <c r="A260" s="535"/>
      <c r="B260" s="535"/>
      <c r="C260" s="535"/>
      <c r="D260" s="535"/>
      <c r="E260" s="535"/>
      <c r="F260" s="535"/>
      <c r="G260" s="535"/>
      <c r="H260" s="535"/>
      <c r="I260" s="535"/>
      <c r="J260" s="535"/>
      <c r="K260" s="535"/>
      <c r="L260" s="535"/>
      <c r="M260" s="535"/>
      <c r="N260" s="535"/>
      <c r="O260" s="535"/>
      <c r="P260" s="535"/>
      <c r="Q260" s="535"/>
      <c r="R260" s="535"/>
      <c r="S260" s="535"/>
      <c r="T260" s="535"/>
      <c r="U260" s="535"/>
      <c r="V260" s="535"/>
      <c r="W260" s="535"/>
      <c r="X260" s="535"/>
      <c r="Y260" s="535"/>
    </row>
    <row r="261" spans="1:25" ht="30.75" thickBot="1">
      <c r="A261" s="530"/>
      <c r="B261" s="531"/>
      <c r="C261" s="531"/>
      <c r="D261" s="531"/>
      <c r="E261" s="531"/>
      <c r="F261" s="531"/>
      <c r="G261" s="531"/>
      <c r="H261" s="531"/>
      <c r="I261" s="531"/>
      <c r="J261" s="531"/>
      <c r="K261" s="531"/>
      <c r="L261" s="531"/>
      <c r="M261" s="531"/>
      <c r="N261" s="531"/>
      <c r="O261" s="531"/>
      <c r="P261" s="531"/>
      <c r="Q261" s="531"/>
      <c r="R261" s="531"/>
      <c r="S261" s="531"/>
      <c r="T261" s="531"/>
      <c r="U261" s="531"/>
      <c r="V261" s="531"/>
      <c r="W261" s="531"/>
      <c r="X261" s="531"/>
      <c r="Y261" s="532"/>
    </row>
    <row r="262" spans="1:25" ht="50.1" customHeight="1">
      <c r="A262" s="533"/>
      <c r="B262" s="534"/>
      <c r="C262" s="534"/>
      <c r="D262" s="534"/>
      <c r="E262" s="534"/>
      <c r="F262" s="534"/>
      <c r="G262" s="534"/>
      <c r="H262" s="534"/>
      <c r="I262" s="534"/>
      <c r="J262" s="534"/>
      <c r="K262" s="534"/>
      <c r="L262" s="534"/>
      <c r="M262" s="534"/>
      <c r="N262" s="534"/>
      <c r="O262" s="534"/>
      <c r="P262" s="534"/>
      <c r="Q262" s="534"/>
      <c r="R262" s="534"/>
      <c r="S262" s="534"/>
      <c r="T262" s="534"/>
      <c r="U262" s="534"/>
      <c r="V262" s="534"/>
      <c r="W262" s="534"/>
      <c r="X262" s="534"/>
      <c r="Y262" s="534"/>
    </row>
    <row r="263" spans="1:25" ht="50.1" customHeight="1">
      <c r="A263" s="535"/>
      <c r="B263" s="535"/>
      <c r="C263" s="535"/>
      <c r="D263" s="535"/>
      <c r="E263" s="535"/>
      <c r="F263" s="535"/>
      <c r="G263" s="535"/>
      <c r="H263" s="535"/>
      <c r="I263" s="535"/>
      <c r="J263" s="535"/>
      <c r="K263" s="535"/>
      <c r="L263" s="535"/>
      <c r="M263" s="535"/>
      <c r="N263" s="535"/>
      <c r="O263" s="535"/>
      <c r="P263" s="535"/>
      <c r="Q263" s="535"/>
      <c r="R263" s="535"/>
      <c r="S263" s="535"/>
      <c r="T263" s="535"/>
      <c r="U263" s="535"/>
      <c r="V263" s="535"/>
      <c r="W263" s="535"/>
      <c r="X263" s="535"/>
      <c r="Y263" s="535"/>
    </row>
    <row r="264" spans="1:25" ht="50.1" customHeight="1">
      <c r="A264" s="535"/>
      <c r="B264" s="535"/>
      <c r="C264" s="535"/>
      <c r="D264" s="535"/>
      <c r="E264" s="535"/>
      <c r="F264" s="535"/>
      <c r="G264" s="535"/>
      <c r="H264" s="535"/>
      <c r="I264" s="535"/>
      <c r="J264" s="535"/>
      <c r="K264" s="535"/>
      <c r="L264" s="535"/>
      <c r="M264" s="535"/>
      <c r="N264" s="535"/>
      <c r="O264" s="535"/>
      <c r="P264" s="535"/>
      <c r="Q264" s="535"/>
      <c r="R264" s="535"/>
      <c r="S264" s="535"/>
      <c r="T264" s="535"/>
      <c r="U264" s="535"/>
      <c r="V264" s="535"/>
      <c r="W264" s="535"/>
      <c r="X264" s="535"/>
      <c r="Y264" s="535"/>
    </row>
    <row r="265" spans="1:25" ht="50.1" customHeight="1">
      <c r="A265" s="535"/>
      <c r="B265" s="535"/>
      <c r="C265" s="535"/>
      <c r="D265" s="535"/>
      <c r="E265" s="535"/>
      <c r="F265" s="535"/>
      <c r="G265" s="535"/>
      <c r="H265" s="535"/>
      <c r="I265" s="535"/>
      <c r="J265" s="535"/>
      <c r="K265" s="535"/>
      <c r="L265" s="535"/>
      <c r="M265" s="535"/>
      <c r="N265" s="535"/>
      <c r="O265" s="535"/>
      <c r="P265" s="535"/>
      <c r="Q265" s="535"/>
      <c r="R265" s="535"/>
      <c r="S265" s="535"/>
      <c r="T265" s="535"/>
      <c r="U265" s="535"/>
      <c r="V265" s="535"/>
      <c r="W265" s="535"/>
      <c r="X265" s="535"/>
      <c r="Y265" s="535"/>
    </row>
    <row r="266" spans="1:25" ht="50.1" customHeight="1">
      <c r="A266" s="535"/>
      <c r="B266" s="535"/>
      <c r="C266" s="535"/>
      <c r="D266" s="535"/>
      <c r="E266" s="535"/>
      <c r="F266" s="535"/>
      <c r="G266" s="535"/>
      <c r="H266" s="535"/>
      <c r="I266" s="535"/>
      <c r="J266" s="535"/>
      <c r="K266" s="535"/>
      <c r="L266" s="535"/>
      <c r="M266" s="535"/>
      <c r="N266" s="535"/>
      <c r="O266" s="535"/>
      <c r="P266" s="535"/>
      <c r="Q266" s="535"/>
      <c r="R266" s="535"/>
      <c r="S266" s="535"/>
      <c r="T266" s="535"/>
      <c r="U266" s="535"/>
      <c r="V266" s="535"/>
      <c r="W266" s="535"/>
      <c r="X266" s="535"/>
      <c r="Y266" s="535"/>
    </row>
    <row r="267" spans="1:25" ht="50.1" customHeight="1">
      <c r="A267" s="535"/>
      <c r="B267" s="535"/>
      <c r="C267" s="535"/>
      <c r="D267" s="535"/>
      <c r="E267" s="535"/>
      <c r="F267" s="535"/>
      <c r="G267" s="535"/>
      <c r="H267" s="535"/>
      <c r="I267" s="535"/>
      <c r="J267" s="535"/>
      <c r="K267" s="535"/>
      <c r="L267" s="535"/>
      <c r="M267" s="535"/>
      <c r="N267" s="535"/>
      <c r="O267" s="535"/>
      <c r="P267" s="535"/>
      <c r="Q267" s="535"/>
      <c r="R267" s="535"/>
      <c r="S267" s="535"/>
      <c r="T267" s="535"/>
      <c r="U267" s="535"/>
      <c r="V267" s="535"/>
      <c r="W267" s="535"/>
      <c r="X267" s="535"/>
      <c r="Y267" s="535"/>
    </row>
    <row r="268" spans="1:25" ht="50.1" customHeight="1">
      <c r="A268" s="535"/>
      <c r="B268" s="535"/>
      <c r="C268" s="535"/>
      <c r="D268" s="535"/>
      <c r="E268" s="535"/>
      <c r="F268" s="535"/>
      <c r="G268" s="535"/>
      <c r="H268" s="535"/>
      <c r="I268" s="535"/>
      <c r="J268" s="535"/>
      <c r="K268" s="535"/>
      <c r="L268" s="535"/>
      <c r="M268" s="535"/>
      <c r="N268" s="535"/>
      <c r="O268" s="535"/>
      <c r="P268" s="535"/>
      <c r="Q268" s="535"/>
      <c r="R268" s="535"/>
      <c r="S268" s="535"/>
      <c r="T268" s="535"/>
      <c r="U268" s="535"/>
      <c r="V268" s="535"/>
      <c r="W268" s="535"/>
      <c r="X268" s="535"/>
      <c r="Y268" s="535"/>
    </row>
    <row r="269" spans="1:25" ht="50.1" customHeight="1" thickBot="1">
      <c r="A269" s="535"/>
      <c r="B269" s="535"/>
      <c r="C269" s="535"/>
      <c r="D269" s="535"/>
      <c r="E269" s="535"/>
      <c r="F269" s="535"/>
      <c r="G269" s="535"/>
      <c r="H269" s="535"/>
      <c r="I269" s="535"/>
      <c r="J269" s="535"/>
      <c r="K269" s="535"/>
      <c r="L269" s="535"/>
      <c r="M269" s="535"/>
      <c r="N269" s="535"/>
      <c r="O269" s="535"/>
      <c r="P269" s="535"/>
      <c r="Q269" s="535"/>
      <c r="R269" s="535"/>
      <c r="S269" s="535"/>
      <c r="T269" s="535"/>
      <c r="U269" s="535"/>
      <c r="V269" s="535"/>
      <c r="W269" s="535"/>
      <c r="X269" s="535"/>
      <c r="Y269" s="535"/>
    </row>
    <row r="270" spans="1:25" ht="30.75" thickBot="1">
      <c r="A270" s="530"/>
      <c r="B270" s="531"/>
      <c r="C270" s="531"/>
      <c r="D270" s="531"/>
      <c r="E270" s="531"/>
      <c r="F270" s="531"/>
      <c r="G270" s="531"/>
      <c r="H270" s="531"/>
      <c r="I270" s="531"/>
      <c r="J270" s="531"/>
      <c r="K270" s="531"/>
      <c r="L270" s="531"/>
      <c r="M270" s="531"/>
      <c r="N270" s="531"/>
      <c r="O270" s="531"/>
      <c r="P270" s="531"/>
      <c r="Q270" s="531"/>
      <c r="R270" s="531"/>
      <c r="S270" s="531"/>
      <c r="T270" s="531"/>
      <c r="U270" s="531"/>
      <c r="V270" s="531"/>
      <c r="W270" s="531"/>
      <c r="X270" s="531"/>
      <c r="Y270" s="532"/>
    </row>
    <row r="271" spans="1:25" ht="50.1" customHeight="1">
      <c r="A271" s="533"/>
      <c r="B271" s="534"/>
      <c r="C271" s="534"/>
      <c r="D271" s="534"/>
      <c r="E271" s="534"/>
      <c r="F271" s="534"/>
      <c r="G271" s="534"/>
      <c r="H271" s="534"/>
      <c r="I271" s="534"/>
      <c r="J271" s="534"/>
      <c r="K271" s="534"/>
      <c r="L271" s="534"/>
      <c r="M271" s="534"/>
      <c r="N271" s="534"/>
      <c r="O271" s="534"/>
      <c r="P271" s="534"/>
      <c r="Q271" s="534"/>
      <c r="R271" s="534"/>
      <c r="S271" s="534"/>
      <c r="T271" s="534"/>
      <c r="U271" s="534"/>
      <c r="V271" s="534"/>
      <c r="W271" s="534"/>
      <c r="X271" s="534"/>
      <c r="Y271" s="534"/>
    </row>
    <row r="272" spans="1:25" ht="50.1" customHeight="1">
      <c r="A272" s="535"/>
      <c r="B272" s="535"/>
      <c r="C272" s="535"/>
      <c r="D272" s="535"/>
      <c r="E272" s="535"/>
      <c r="F272" s="535"/>
      <c r="G272" s="535"/>
      <c r="H272" s="535"/>
      <c r="I272" s="535"/>
      <c r="J272" s="535"/>
      <c r="K272" s="535"/>
      <c r="L272" s="535"/>
      <c r="M272" s="535"/>
      <c r="N272" s="535"/>
      <c r="O272" s="535"/>
      <c r="P272" s="535"/>
      <c r="Q272" s="535"/>
      <c r="R272" s="535"/>
      <c r="S272" s="535"/>
      <c r="T272" s="535"/>
      <c r="U272" s="535"/>
      <c r="V272" s="535"/>
      <c r="W272" s="535"/>
      <c r="X272" s="535"/>
      <c r="Y272" s="535"/>
    </row>
    <row r="273" spans="1:25" ht="50.1" customHeight="1">
      <c r="A273" s="535"/>
      <c r="B273" s="535"/>
      <c r="C273" s="535"/>
      <c r="D273" s="535"/>
      <c r="E273" s="535"/>
      <c r="F273" s="535"/>
      <c r="G273" s="535"/>
      <c r="H273" s="535"/>
      <c r="I273" s="535"/>
      <c r="J273" s="535"/>
      <c r="K273" s="535"/>
      <c r="L273" s="535"/>
      <c r="M273" s="535"/>
      <c r="N273" s="535"/>
      <c r="O273" s="535"/>
      <c r="P273" s="535"/>
      <c r="Q273" s="535"/>
      <c r="R273" s="535"/>
      <c r="S273" s="535"/>
      <c r="T273" s="535"/>
      <c r="U273" s="535"/>
      <c r="V273" s="535"/>
      <c r="W273" s="535"/>
      <c r="X273" s="535"/>
      <c r="Y273" s="535"/>
    </row>
    <row r="274" spans="1:25" ht="50.1" customHeight="1">
      <c r="A274" s="535"/>
      <c r="B274" s="535"/>
      <c r="C274" s="535"/>
      <c r="D274" s="535"/>
      <c r="E274" s="535"/>
      <c r="F274" s="535"/>
      <c r="G274" s="535"/>
      <c r="H274" s="535"/>
      <c r="I274" s="535"/>
      <c r="J274" s="535"/>
      <c r="K274" s="535"/>
      <c r="L274" s="535"/>
      <c r="M274" s="535"/>
      <c r="N274" s="535"/>
      <c r="O274" s="535"/>
      <c r="P274" s="535"/>
      <c r="Q274" s="535"/>
      <c r="R274" s="535"/>
      <c r="S274" s="535"/>
      <c r="T274" s="535"/>
      <c r="U274" s="535"/>
      <c r="V274" s="535"/>
      <c r="W274" s="535"/>
      <c r="X274" s="535"/>
      <c r="Y274" s="535"/>
    </row>
    <row r="275" spans="1:25" ht="50.1" customHeight="1">
      <c r="A275" s="535"/>
      <c r="B275" s="535"/>
      <c r="C275" s="535"/>
      <c r="D275" s="535"/>
      <c r="E275" s="535"/>
      <c r="F275" s="535"/>
      <c r="G275" s="535"/>
      <c r="H275" s="535"/>
      <c r="I275" s="535"/>
      <c r="J275" s="535"/>
      <c r="K275" s="535"/>
      <c r="L275" s="535"/>
      <c r="M275" s="535"/>
      <c r="N275" s="535"/>
      <c r="O275" s="535"/>
      <c r="P275" s="535"/>
      <c r="Q275" s="535"/>
      <c r="R275" s="535"/>
      <c r="S275" s="535"/>
      <c r="T275" s="535"/>
      <c r="U275" s="535"/>
      <c r="V275" s="535"/>
      <c r="W275" s="535"/>
      <c r="X275" s="535"/>
      <c r="Y275" s="535"/>
    </row>
    <row r="276" spans="1:25" ht="50.1" customHeight="1">
      <c r="A276" s="535"/>
      <c r="B276" s="535"/>
      <c r="C276" s="535"/>
      <c r="D276" s="535"/>
      <c r="E276" s="535"/>
      <c r="F276" s="535"/>
      <c r="G276" s="535"/>
      <c r="H276" s="535"/>
      <c r="I276" s="535"/>
      <c r="J276" s="535"/>
      <c r="K276" s="535"/>
      <c r="L276" s="535"/>
      <c r="M276" s="535"/>
      <c r="N276" s="535"/>
      <c r="O276" s="535"/>
      <c r="P276" s="535"/>
      <c r="Q276" s="535"/>
      <c r="R276" s="535"/>
      <c r="S276" s="535"/>
      <c r="T276" s="535"/>
      <c r="U276" s="535"/>
      <c r="V276" s="535"/>
      <c r="W276" s="535"/>
      <c r="X276" s="535"/>
      <c r="Y276" s="535"/>
    </row>
    <row r="277" spans="1:25" ht="50.1" customHeight="1">
      <c r="A277" s="535"/>
      <c r="B277" s="535"/>
      <c r="C277" s="535"/>
      <c r="D277" s="535"/>
      <c r="E277" s="535"/>
      <c r="F277" s="535"/>
      <c r="G277" s="535"/>
      <c r="H277" s="535"/>
      <c r="I277" s="535"/>
      <c r="J277" s="535"/>
      <c r="K277" s="535"/>
      <c r="L277" s="535"/>
      <c r="M277" s="535"/>
      <c r="N277" s="535"/>
      <c r="O277" s="535"/>
      <c r="P277" s="535"/>
      <c r="Q277" s="535"/>
      <c r="R277" s="535"/>
      <c r="S277" s="535"/>
      <c r="T277" s="535"/>
      <c r="U277" s="535"/>
      <c r="V277" s="535"/>
      <c r="W277" s="535"/>
      <c r="X277" s="535"/>
      <c r="Y277" s="535"/>
    </row>
    <row r="278" spans="1:25" ht="50.1" customHeight="1" thickBot="1">
      <c r="A278" s="535"/>
      <c r="B278" s="535"/>
      <c r="C278" s="535"/>
      <c r="D278" s="535"/>
      <c r="E278" s="535"/>
      <c r="F278" s="535"/>
      <c r="G278" s="535"/>
      <c r="H278" s="535"/>
      <c r="I278" s="535"/>
      <c r="J278" s="535"/>
      <c r="K278" s="535"/>
      <c r="L278" s="535"/>
      <c r="M278" s="535"/>
      <c r="N278" s="535"/>
      <c r="O278" s="535"/>
      <c r="P278" s="535"/>
      <c r="Q278" s="535"/>
      <c r="R278" s="535"/>
      <c r="S278" s="535"/>
      <c r="T278" s="535"/>
      <c r="U278" s="535"/>
      <c r="V278" s="535"/>
      <c r="W278" s="535"/>
      <c r="X278" s="535"/>
      <c r="Y278" s="535"/>
    </row>
    <row r="279" spans="1:25" ht="30.75" thickBot="1">
      <c r="A279" s="530"/>
      <c r="B279" s="531"/>
      <c r="C279" s="531"/>
      <c r="D279" s="531"/>
      <c r="E279" s="531"/>
      <c r="F279" s="531"/>
      <c r="G279" s="531"/>
      <c r="H279" s="531"/>
      <c r="I279" s="531"/>
      <c r="J279" s="531"/>
      <c r="K279" s="531"/>
      <c r="L279" s="531"/>
      <c r="M279" s="531"/>
      <c r="N279" s="531"/>
      <c r="O279" s="531"/>
      <c r="P279" s="531"/>
      <c r="Q279" s="531"/>
      <c r="R279" s="531"/>
      <c r="S279" s="531"/>
      <c r="T279" s="531"/>
      <c r="U279" s="531"/>
      <c r="V279" s="531"/>
      <c r="W279" s="531"/>
      <c r="X279" s="531"/>
      <c r="Y279" s="532"/>
    </row>
    <row r="280" spans="1:25" ht="50.1" customHeight="1">
      <c r="A280" s="533"/>
      <c r="B280" s="534"/>
      <c r="C280" s="534"/>
      <c r="D280" s="534"/>
      <c r="E280" s="534"/>
      <c r="F280" s="534"/>
      <c r="G280" s="534"/>
      <c r="H280" s="534"/>
      <c r="I280" s="534"/>
      <c r="J280" s="534"/>
      <c r="K280" s="534"/>
      <c r="L280" s="534"/>
      <c r="M280" s="534"/>
      <c r="N280" s="534"/>
      <c r="O280" s="534"/>
      <c r="P280" s="534"/>
      <c r="Q280" s="534"/>
      <c r="R280" s="534"/>
      <c r="S280" s="534"/>
      <c r="T280" s="534"/>
      <c r="U280" s="534"/>
      <c r="V280" s="534"/>
      <c r="W280" s="534"/>
      <c r="X280" s="534"/>
      <c r="Y280" s="534"/>
    </row>
    <row r="281" spans="1:25" ht="50.1" customHeight="1">
      <c r="A281" s="535"/>
      <c r="B281" s="535"/>
      <c r="C281" s="535"/>
      <c r="D281" s="535"/>
      <c r="E281" s="535"/>
      <c r="F281" s="535"/>
      <c r="G281" s="535"/>
      <c r="H281" s="535"/>
      <c r="I281" s="535"/>
      <c r="J281" s="535"/>
      <c r="K281" s="535"/>
      <c r="L281" s="535"/>
      <c r="M281" s="535"/>
      <c r="N281" s="535"/>
      <c r="O281" s="535"/>
      <c r="P281" s="535"/>
      <c r="Q281" s="535"/>
      <c r="R281" s="535"/>
      <c r="S281" s="535"/>
      <c r="T281" s="535"/>
      <c r="U281" s="535"/>
      <c r="V281" s="535"/>
      <c r="W281" s="535"/>
      <c r="X281" s="535"/>
      <c r="Y281" s="535"/>
    </row>
    <row r="282" spans="1:25" ht="50.1" customHeight="1">
      <c r="A282" s="535"/>
      <c r="B282" s="535"/>
      <c r="C282" s="535"/>
      <c r="D282" s="535"/>
      <c r="E282" s="535"/>
      <c r="F282" s="535"/>
      <c r="G282" s="535"/>
      <c r="H282" s="535"/>
      <c r="I282" s="535"/>
      <c r="J282" s="535"/>
      <c r="K282" s="535"/>
      <c r="L282" s="535"/>
      <c r="M282" s="535"/>
      <c r="N282" s="535"/>
      <c r="O282" s="535"/>
      <c r="P282" s="535"/>
      <c r="Q282" s="535"/>
      <c r="R282" s="535"/>
      <c r="S282" s="535"/>
      <c r="T282" s="535"/>
      <c r="U282" s="535"/>
      <c r="V282" s="535"/>
      <c r="W282" s="535"/>
      <c r="X282" s="535"/>
      <c r="Y282" s="535"/>
    </row>
    <row r="283" spans="1:25" ht="50.1" customHeight="1">
      <c r="A283" s="535"/>
      <c r="B283" s="535"/>
      <c r="C283" s="535"/>
      <c r="D283" s="535"/>
      <c r="E283" s="535"/>
      <c r="F283" s="535"/>
      <c r="G283" s="535"/>
      <c r="H283" s="535"/>
      <c r="I283" s="535"/>
      <c r="J283" s="535"/>
      <c r="K283" s="535"/>
      <c r="L283" s="535"/>
      <c r="M283" s="535"/>
      <c r="N283" s="535"/>
      <c r="O283" s="535"/>
      <c r="P283" s="535"/>
      <c r="Q283" s="535"/>
      <c r="R283" s="535"/>
      <c r="S283" s="535"/>
      <c r="T283" s="535"/>
      <c r="U283" s="535"/>
      <c r="V283" s="535"/>
      <c r="W283" s="535"/>
      <c r="X283" s="535"/>
      <c r="Y283" s="535"/>
    </row>
    <row r="284" spans="1:25" ht="50.1" customHeight="1">
      <c r="A284" s="535"/>
      <c r="B284" s="535"/>
      <c r="C284" s="535"/>
      <c r="D284" s="535"/>
      <c r="E284" s="535"/>
      <c r="F284" s="535"/>
      <c r="G284" s="535"/>
      <c r="H284" s="535"/>
      <c r="I284" s="535"/>
      <c r="J284" s="535"/>
      <c r="K284" s="535"/>
      <c r="L284" s="535"/>
      <c r="M284" s="535"/>
      <c r="N284" s="535"/>
      <c r="O284" s="535"/>
      <c r="P284" s="535"/>
      <c r="Q284" s="535"/>
      <c r="R284" s="535"/>
      <c r="S284" s="535"/>
      <c r="T284" s="535"/>
      <c r="U284" s="535"/>
      <c r="V284" s="535"/>
      <c r="W284" s="535"/>
      <c r="X284" s="535"/>
      <c r="Y284" s="535"/>
    </row>
    <row r="285" spans="1:25" ht="50.1" customHeight="1">
      <c r="A285" s="535"/>
      <c r="B285" s="535"/>
      <c r="C285" s="535"/>
      <c r="D285" s="535"/>
      <c r="E285" s="535"/>
      <c r="F285" s="535"/>
      <c r="G285" s="535"/>
      <c r="H285" s="535"/>
      <c r="I285" s="535"/>
      <c r="J285" s="535"/>
      <c r="K285" s="535"/>
      <c r="L285" s="535"/>
      <c r="M285" s="535"/>
      <c r="N285" s="535"/>
      <c r="O285" s="535"/>
      <c r="P285" s="535"/>
      <c r="Q285" s="535"/>
      <c r="R285" s="535"/>
      <c r="S285" s="535"/>
      <c r="T285" s="535"/>
      <c r="U285" s="535"/>
      <c r="V285" s="535"/>
      <c r="W285" s="535"/>
      <c r="X285" s="535"/>
      <c r="Y285" s="535"/>
    </row>
    <row r="286" spans="1:25" ht="50.1" customHeight="1">
      <c r="A286" s="535"/>
      <c r="B286" s="535"/>
      <c r="C286" s="535"/>
      <c r="D286" s="535"/>
      <c r="E286" s="535"/>
      <c r="F286" s="535"/>
      <c r="G286" s="535"/>
      <c r="H286" s="535"/>
      <c r="I286" s="535"/>
      <c r="J286" s="535"/>
      <c r="K286" s="535"/>
      <c r="L286" s="535"/>
      <c r="M286" s="535"/>
      <c r="N286" s="535"/>
      <c r="O286" s="535"/>
      <c r="P286" s="535"/>
      <c r="Q286" s="535"/>
      <c r="R286" s="535"/>
      <c r="S286" s="535"/>
      <c r="T286" s="535"/>
      <c r="U286" s="535"/>
      <c r="V286" s="535"/>
      <c r="W286" s="535"/>
      <c r="X286" s="535"/>
      <c r="Y286" s="535"/>
    </row>
    <row r="287" spans="1:25" ht="50.1" customHeight="1" thickBot="1">
      <c r="A287" s="535"/>
      <c r="B287" s="535"/>
      <c r="C287" s="535"/>
      <c r="D287" s="535"/>
      <c r="E287" s="535"/>
      <c r="F287" s="535"/>
      <c r="G287" s="535"/>
      <c r="H287" s="535"/>
      <c r="I287" s="535"/>
      <c r="J287" s="535"/>
      <c r="K287" s="535"/>
      <c r="L287" s="535"/>
      <c r="M287" s="535"/>
      <c r="N287" s="535"/>
      <c r="O287" s="535"/>
      <c r="P287" s="535"/>
      <c r="Q287" s="535"/>
      <c r="R287" s="535"/>
      <c r="S287" s="535"/>
      <c r="T287" s="535"/>
      <c r="U287" s="535"/>
      <c r="V287" s="535"/>
      <c r="W287" s="535"/>
      <c r="X287" s="535"/>
      <c r="Y287" s="535"/>
    </row>
    <row r="288" spans="1:25" ht="30.75" thickBot="1">
      <c r="A288" s="530"/>
      <c r="B288" s="531"/>
      <c r="C288" s="531"/>
      <c r="D288" s="531"/>
      <c r="E288" s="531"/>
      <c r="F288" s="531"/>
      <c r="G288" s="531"/>
      <c r="H288" s="531"/>
      <c r="I288" s="531"/>
      <c r="J288" s="531"/>
      <c r="K288" s="531"/>
      <c r="L288" s="531"/>
      <c r="M288" s="531"/>
      <c r="N288" s="531"/>
      <c r="O288" s="531"/>
      <c r="P288" s="531"/>
      <c r="Q288" s="531"/>
      <c r="R288" s="531"/>
      <c r="S288" s="531"/>
      <c r="T288" s="531"/>
      <c r="U288" s="531"/>
      <c r="V288" s="531"/>
      <c r="W288" s="531"/>
      <c r="X288" s="531"/>
      <c r="Y288" s="532"/>
    </row>
    <row r="289" spans="1:25" ht="50.1" customHeight="1">
      <c r="A289" s="533"/>
      <c r="B289" s="534"/>
      <c r="C289" s="534"/>
      <c r="D289" s="534"/>
      <c r="E289" s="534"/>
      <c r="F289" s="534"/>
      <c r="G289" s="534"/>
      <c r="H289" s="534"/>
      <c r="I289" s="534"/>
      <c r="J289" s="534"/>
      <c r="K289" s="534"/>
      <c r="L289" s="534"/>
      <c r="M289" s="534"/>
      <c r="N289" s="534"/>
      <c r="O289" s="534"/>
      <c r="P289" s="534"/>
      <c r="Q289" s="534"/>
      <c r="R289" s="534"/>
      <c r="S289" s="534"/>
      <c r="T289" s="534"/>
      <c r="U289" s="534"/>
      <c r="V289" s="534"/>
      <c r="W289" s="534"/>
      <c r="X289" s="534"/>
      <c r="Y289" s="534"/>
    </row>
    <row r="290" spans="1:25" ht="50.1" customHeight="1">
      <c r="A290" s="535"/>
      <c r="B290" s="535"/>
      <c r="C290" s="535"/>
      <c r="D290" s="535"/>
      <c r="E290" s="535"/>
      <c r="F290" s="535"/>
      <c r="G290" s="535"/>
      <c r="H290" s="535"/>
      <c r="I290" s="535"/>
      <c r="J290" s="535"/>
      <c r="K290" s="535"/>
      <c r="L290" s="535"/>
      <c r="M290" s="535"/>
      <c r="N290" s="535"/>
      <c r="O290" s="535"/>
      <c r="P290" s="535"/>
      <c r="Q290" s="535"/>
      <c r="R290" s="535"/>
      <c r="S290" s="535"/>
      <c r="T290" s="535"/>
      <c r="U290" s="535"/>
      <c r="V290" s="535"/>
      <c r="W290" s="535"/>
      <c r="X290" s="535"/>
      <c r="Y290" s="535"/>
    </row>
    <row r="291" spans="1:25" ht="50.1" customHeight="1">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row>
    <row r="292" spans="1:25" ht="50.1" customHeight="1">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row>
    <row r="293" spans="1:25" ht="50.1" customHeight="1">
      <c r="A293" s="535"/>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row>
    <row r="294" spans="1:25" ht="50.1" customHeight="1">
      <c r="A294" s="535"/>
      <c r="B294" s="535"/>
      <c r="C294" s="535"/>
      <c r="D294" s="535"/>
      <c r="E294" s="535"/>
      <c r="F294" s="535"/>
      <c r="G294" s="535"/>
      <c r="H294" s="535"/>
      <c r="I294" s="535"/>
      <c r="J294" s="535"/>
      <c r="K294" s="535"/>
      <c r="L294" s="535"/>
      <c r="M294" s="535"/>
      <c r="N294" s="535"/>
      <c r="O294" s="535"/>
      <c r="P294" s="535"/>
      <c r="Q294" s="535"/>
      <c r="R294" s="535"/>
      <c r="S294" s="535"/>
      <c r="T294" s="535"/>
      <c r="U294" s="535"/>
      <c r="V294" s="535"/>
      <c r="W294" s="535"/>
      <c r="X294" s="535"/>
      <c r="Y294" s="535"/>
    </row>
    <row r="295" spans="1:25" ht="50.1" customHeight="1">
      <c r="A295" s="535"/>
      <c r="B295" s="535"/>
      <c r="C295" s="535"/>
      <c r="D295" s="535"/>
      <c r="E295" s="535"/>
      <c r="F295" s="535"/>
      <c r="G295" s="535"/>
      <c r="H295" s="535"/>
      <c r="I295" s="535"/>
      <c r="J295" s="535"/>
      <c r="K295" s="535"/>
      <c r="L295" s="535"/>
      <c r="M295" s="535"/>
      <c r="N295" s="535"/>
      <c r="O295" s="535"/>
      <c r="P295" s="535"/>
      <c r="Q295" s="535"/>
      <c r="R295" s="535"/>
      <c r="S295" s="535"/>
      <c r="T295" s="535"/>
      <c r="U295" s="535"/>
      <c r="V295" s="535"/>
      <c r="W295" s="535"/>
      <c r="X295" s="535"/>
      <c r="Y295" s="535"/>
    </row>
    <row r="296" spans="1:25" ht="50.1" customHeight="1" thickBot="1">
      <c r="A296" s="535"/>
      <c r="B296" s="535"/>
      <c r="C296" s="535"/>
      <c r="D296" s="535"/>
      <c r="E296" s="535"/>
      <c r="F296" s="535"/>
      <c r="G296" s="535"/>
      <c r="H296" s="535"/>
      <c r="I296" s="535"/>
      <c r="J296" s="535"/>
      <c r="K296" s="535"/>
      <c r="L296" s="535"/>
      <c r="M296" s="535"/>
      <c r="N296" s="535"/>
      <c r="O296" s="535"/>
      <c r="P296" s="535"/>
      <c r="Q296" s="535"/>
      <c r="R296" s="535"/>
      <c r="S296" s="535"/>
      <c r="T296" s="535"/>
      <c r="U296" s="535"/>
      <c r="V296" s="535"/>
      <c r="W296" s="535"/>
      <c r="X296" s="535"/>
      <c r="Y296" s="535"/>
    </row>
    <row r="297" spans="1:25" ht="30.75" thickBot="1">
      <c r="A297" s="530"/>
      <c r="B297" s="531"/>
      <c r="C297" s="531"/>
      <c r="D297" s="531"/>
      <c r="E297" s="531"/>
      <c r="F297" s="531"/>
      <c r="G297" s="531"/>
      <c r="H297" s="531"/>
      <c r="I297" s="531"/>
      <c r="J297" s="531"/>
      <c r="K297" s="531"/>
      <c r="L297" s="531"/>
      <c r="M297" s="531"/>
      <c r="N297" s="531"/>
      <c r="O297" s="531"/>
      <c r="P297" s="531"/>
      <c r="Q297" s="531"/>
      <c r="R297" s="531"/>
      <c r="S297" s="531"/>
      <c r="T297" s="531"/>
      <c r="U297" s="531"/>
      <c r="V297" s="531"/>
      <c r="W297" s="531"/>
      <c r="X297" s="531"/>
      <c r="Y297" s="532"/>
    </row>
    <row r="298" spans="1:25" ht="50.1" customHeight="1">
      <c r="A298" s="533"/>
      <c r="B298" s="534"/>
      <c r="C298" s="534"/>
      <c r="D298" s="534"/>
      <c r="E298" s="534"/>
      <c r="F298" s="534"/>
      <c r="G298" s="534"/>
      <c r="H298" s="534"/>
      <c r="I298" s="534"/>
      <c r="J298" s="534"/>
      <c r="K298" s="534"/>
      <c r="L298" s="534"/>
      <c r="M298" s="534"/>
      <c r="N298" s="534"/>
      <c r="O298" s="534"/>
      <c r="P298" s="534"/>
      <c r="Q298" s="534"/>
      <c r="R298" s="534"/>
      <c r="S298" s="534"/>
      <c r="T298" s="534"/>
      <c r="U298" s="534"/>
      <c r="V298" s="534"/>
      <c r="W298" s="534"/>
      <c r="X298" s="534"/>
      <c r="Y298" s="534"/>
    </row>
    <row r="299" spans="1:25" ht="50.1" customHeight="1">
      <c r="A299" s="535"/>
      <c r="B299" s="535"/>
      <c r="C299" s="535"/>
      <c r="D299" s="535"/>
      <c r="E299" s="535"/>
      <c r="F299" s="535"/>
      <c r="G299" s="535"/>
      <c r="H299" s="535"/>
      <c r="I299" s="535"/>
      <c r="J299" s="535"/>
      <c r="K299" s="535"/>
      <c r="L299" s="535"/>
      <c r="M299" s="535"/>
      <c r="N299" s="535"/>
      <c r="O299" s="535"/>
      <c r="P299" s="535"/>
      <c r="Q299" s="535"/>
      <c r="R299" s="535"/>
      <c r="S299" s="535"/>
      <c r="T299" s="535"/>
      <c r="U299" s="535"/>
      <c r="V299" s="535"/>
      <c r="W299" s="535"/>
      <c r="X299" s="535"/>
      <c r="Y299" s="535"/>
    </row>
    <row r="300" spans="1:25" ht="50.1" customHeight="1">
      <c r="A300" s="535"/>
      <c r="B300" s="535"/>
      <c r="C300" s="535"/>
      <c r="D300" s="535"/>
      <c r="E300" s="535"/>
      <c r="F300" s="535"/>
      <c r="G300" s="535"/>
      <c r="H300" s="535"/>
      <c r="I300" s="535"/>
      <c r="J300" s="535"/>
      <c r="K300" s="535"/>
      <c r="L300" s="535"/>
      <c r="M300" s="535"/>
      <c r="N300" s="535"/>
      <c r="O300" s="535"/>
      <c r="P300" s="535"/>
      <c r="Q300" s="535"/>
      <c r="R300" s="535"/>
      <c r="S300" s="535"/>
      <c r="T300" s="535"/>
      <c r="U300" s="535"/>
      <c r="V300" s="535"/>
      <c r="W300" s="535"/>
      <c r="X300" s="535"/>
      <c r="Y300" s="535"/>
    </row>
    <row r="301" spans="1:25" ht="50.1" customHeight="1">
      <c r="A301" s="535"/>
      <c r="B301" s="535"/>
      <c r="C301" s="535"/>
      <c r="D301" s="535"/>
      <c r="E301" s="535"/>
      <c r="F301" s="535"/>
      <c r="G301" s="535"/>
      <c r="H301" s="535"/>
      <c r="I301" s="535"/>
      <c r="J301" s="535"/>
      <c r="K301" s="535"/>
      <c r="L301" s="535"/>
      <c r="M301" s="535"/>
      <c r="N301" s="535"/>
      <c r="O301" s="535"/>
      <c r="P301" s="535"/>
      <c r="Q301" s="535"/>
      <c r="R301" s="535"/>
      <c r="S301" s="535"/>
      <c r="T301" s="535"/>
      <c r="U301" s="535"/>
      <c r="V301" s="535"/>
      <c r="W301" s="535"/>
      <c r="X301" s="535"/>
      <c r="Y301" s="535"/>
    </row>
    <row r="302" spans="1:25" ht="50.1" customHeight="1">
      <c r="A302" s="535"/>
      <c r="B302" s="535"/>
      <c r="C302" s="535"/>
      <c r="D302" s="535"/>
      <c r="E302" s="535"/>
      <c r="F302" s="535"/>
      <c r="G302" s="535"/>
      <c r="H302" s="535"/>
      <c r="I302" s="535"/>
      <c r="J302" s="535"/>
      <c r="K302" s="535"/>
      <c r="L302" s="535"/>
      <c r="M302" s="535"/>
      <c r="N302" s="535"/>
      <c r="O302" s="535"/>
      <c r="P302" s="535"/>
      <c r="Q302" s="535"/>
      <c r="R302" s="535"/>
      <c r="S302" s="535"/>
      <c r="T302" s="535"/>
      <c r="U302" s="535"/>
      <c r="V302" s="535"/>
      <c r="W302" s="535"/>
      <c r="X302" s="535"/>
      <c r="Y302" s="535"/>
    </row>
    <row r="303" spans="1:25" ht="50.1" customHeight="1">
      <c r="A303" s="535"/>
      <c r="B303" s="535"/>
      <c r="C303" s="535"/>
      <c r="D303" s="535"/>
      <c r="E303" s="535"/>
      <c r="F303" s="535"/>
      <c r="G303" s="535"/>
      <c r="H303" s="535"/>
      <c r="I303" s="535"/>
      <c r="J303" s="535"/>
      <c r="K303" s="535"/>
      <c r="L303" s="535"/>
      <c r="M303" s="535"/>
      <c r="N303" s="535"/>
      <c r="O303" s="535"/>
      <c r="P303" s="535"/>
      <c r="Q303" s="535"/>
      <c r="R303" s="535"/>
      <c r="S303" s="535"/>
      <c r="T303" s="535"/>
      <c r="U303" s="535"/>
      <c r="V303" s="535"/>
      <c r="W303" s="535"/>
      <c r="X303" s="535"/>
      <c r="Y303" s="535"/>
    </row>
    <row r="304" spans="1:25" ht="50.1" customHeight="1">
      <c r="A304" s="535"/>
      <c r="B304" s="535"/>
      <c r="C304" s="535"/>
      <c r="D304" s="535"/>
      <c r="E304" s="535"/>
      <c r="F304" s="535"/>
      <c r="G304" s="535"/>
      <c r="H304" s="535"/>
      <c r="I304" s="535"/>
      <c r="J304" s="535"/>
      <c r="K304" s="535"/>
      <c r="L304" s="535"/>
      <c r="M304" s="535"/>
      <c r="N304" s="535"/>
      <c r="O304" s="535"/>
      <c r="P304" s="535"/>
      <c r="Q304" s="535"/>
      <c r="R304" s="535"/>
      <c r="S304" s="535"/>
      <c r="T304" s="535"/>
      <c r="U304" s="535"/>
      <c r="V304" s="535"/>
      <c r="W304" s="535"/>
      <c r="X304" s="535"/>
      <c r="Y304" s="535"/>
    </row>
    <row r="305" spans="1:25" ht="50.1" customHeight="1" thickBot="1">
      <c r="A305" s="535"/>
      <c r="B305" s="535"/>
      <c r="C305" s="535"/>
      <c r="D305" s="535"/>
      <c r="E305" s="535"/>
      <c r="F305" s="535"/>
      <c r="G305" s="535"/>
      <c r="H305" s="535"/>
      <c r="I305" s="535"/>
      <c r="J305" s="535"/>
      <c r="K305" s="535"/>
      <c r="L305" s="535"/>
      <c r="M305" s="535"/>
      <c r="N305" s="535"/>
      <c r="O305" s="535"/>
      <c r="P305" s="535"/>
      <c r="Q305" s="535"/>
      <c r="R305" s="535"/>
      <c r="S305" s="535"/>
      <c r="T305" s="535"/>
      <c r="U305" s="535"/>
      <c r="V305" s="535"/>
      <c r="W305" s="535"/>
      <c r="X305" s="535"/>
      <c r="Y305" s="535"/>
    </row>
    <row r="306" spans="1:25" ht="30.75" thickBot="1">
      <c r="A306" s="530"/>
      <c r="B306" s="531"/>
      <c r="C306" s="531"/>
      <c r="D306" s="531"/>
      <c r="E306" s="531"/>
      <c r="F306" s="531"/>
      <c r="G306" s="531"/>
      <c r="H306" s="531"/>
      <c r="I306" s="531"/>
      <c r="J306" s="531"/>
      <c r="K306" s="531"/>
      <c r="L306" s="531"/>
      <c r="M306" s="531"/>
      <c r="N306" s="531"/>
      <c r="O306" s="531"/>
      <c r="P306" s="531"/>
      <c r="Q306" s="531"/>
      <c r="R306" s="531"/>
      <c r="S306" s="531"/>
      <c r="T306" s="531"/>
      <c r="U306" s="531"/>
      <c r="V306" s="531"/>
      <c r="W306" s="531"/>
      <c r="X306" s="531"/>
      <c r="Y306" s="532"/>
    </row>
    <row r="307" spans="1:25" ht="50.1" customHeight="1">
      <c r="A307" s="533"/>
      <c r="B307" s="534"/>
      <c r="C307" s="534"/>
      <c r="D307" s="534"/>
      <c r="E307" s="534"/>
      <c r="F307" s="534"/>
      <c r="G307" s="534"/>
      <c r="H307" s="534"/>
      <c r="I307" s="534"/>
      <c r="J307" s="534"/>
      <c r="K307" s="534"/>
      <c r="L307" s="534"/>
      <c r="M307" s="534"/>
      <c r="N307" s="534"/>
      <c r="O307" s="534"/>
      <c r="P307" s="534"/>
      <c r="Q307" s="534"/>
      <c r="R307" s="534"/>
      <c r="S307" s="534"/>
      <c r="T307" s="534"/>
      <c r="U307" s="534"/>
      <c r="V307" s="534"/>
      <c r="W307" s="534"/>
      <c r="X307" s="534"/>
      <c r="Y307" s="534"/>
    </row>
    <row r="308" spans="1:25" ht="50.1" customHeight="1">
      <c r="A308" s="535"/>
      <c r="B308" s="535"/>
      <c r="C308" s="535"/>
      <c r="D308" s="535"/>
      <c r="E308" s="535"/>
      <c r="F308" s="535"/>
      <c r="G308" s="535"/>
      <c r="H308" s="535"/>
      <c r="I308" s="535"/>
      <c r="J308" s="535"/>
      <c r="K308" s="535"/>
      <c r="L308" s="535"/>
      <c r="M308" s="535"/>
      <c r="N308" s="535"/>
      <c r="O308" s="535"/>
      <c r="P308" s="535"/>
      <c r="Q308" s="535"/>
      <c r="R308" s="535"/>
      <c r="S308" s="535"/>
      <c r="T308" s="535"/>
      <c r="U308" s="535"/>
      <c r="V308" s="535"/>
      <c r="W308" s="535"/>
      <c r="X308" s="535"/>
      <c r="Y308" s="535"/>
    </row>
    <row r="309" spans="1:25" ht="50.1" customHeight="1">
      <c r="A309" s="535"/>
      <c r="B309" s="535"/>
      <c r="C309" s="535"/>
      <c r="D309" s="535"/>
      <c r="E309" s="535"/>
      <c r="F309" s="535"/>
      <c r="G309" s="535"/>
      <c r="H309" s="535"/>
      <c r="I309" s="535"/>
      <c r="J309" s="535"/>
      <c r="K309" s="535"/>
      <c r="L309" s="535"/>
      <c r="M309" s="535"/>
      <c r="N309" s="535"/>
      <c r="O309" s="535"/>
      <c r="P309" s="535"/>
      <c r="Q309" s="535"/>
      <c r="R309" s="535"/>
      <c r="S309" s="535"/>
      <c r="T309" s="535"/>
      <c r="U309" s="535"/>
      <c r="V309" s="535"/>
      <c r="W309" s="535"/>
      <c r="X309" s="535"/>
      <c r="Y309" s="535"/>
    </row>
    <row r="310" spans="1:25" ht="50.1" customHeight="1">
      <c r="A310" s="535"/>
      <c r="B310" s="535"/>
      <c r="C310" s="535"/>
      <c r="D310" s="535"/>
      <c r="E310" s="535"/>
      <c r="F310" s="535"/>
      <c r="G310" s="535"/>
      <c r="H310" s="535"/>
      <c r="I310" s="535"/>
      <c r="J310" s="535"/>
      <c r="K310" s="535"/>
      <c r="L310" s="535"/>
      <c r="M310" s="535"/>
      <c r="N310" s="535"/>
      <c r="O310" s="535"/>
      <c r="P310" s="535"/>
      <c r="Q310" s="535"/>
      <c r="R310" s="535"/>
      <c r="S310" s="535"/>
      <c r="T310" s="535"/>
      <c r="U310" s="535"/>
      <c r="V310" s="535"/>
      <c r="W310" s="535"/>
      <c r="X310" s="535"/>
      <c r="Y310" s="535"/>
    </row>
    <row r="311" spans="1:25" ht="50.1" customHeight="1">
      <c r="A311" s="535"/>
      <c r="B311" s="535"/>
      <c r="C311" s="535"/>
      <c r="D311" s="535"/>
      <c r="E311" s="535"/>
      <c r="F311" s="535"/>
      <c r="G311" s="535"/>
      <c r="H311" s="535"/>
      <c r="I311" s="535"/>
      <c r="J311" s="535"/>
      <c r="K311" s="535"/>
      <c r="L311" s="535"/>
      <c r="M311" s="535"/>
      <c r="N311" s="535"/>
      <c r="O311" s="535"/>
      <c r="P311" s="535"/>
      <c r="Q311" s="535"/>
      <c r="R311" s="535"/>
      <c r="S311" s="535"/>
      <c r="T311" s="535"/>
      <c r="U311" s="535"/>
      <c r="V311" s="535"/>
      <c r="W311" s="535"/>
      <c r="X311" s="535"/>
      <c r="Y311" s="535"/>
    </row>
    <row r="312" spans="1:25" ht="50.1" customHeight="1">
      <c r="A312" s="535"/>
      <c r="B312" s="535"/>
      <c r="C312" s="535"/>
      <c r="D312" s="535"/>
      <c r="E312" s="535"/>
      <c r="F312" s="535"/>
      <c r="G312" s="535"/>
      <c r="H312" s="535"/>
      <c r="I312" s="535"/>
      <c r="J312" s="535"/>
      <c r="K312" s="535"/>
      <c r="L312" s="535"/>
      <c r="M312" s="535"/>
      <c r="N312" s="535"/>
      <c r="O312" s="535"/>
      <c r="P312" s="535"/>
      <c r="Q312" s="535"/>
      <c r="R312" s="535"/>
      <c r="S312" s="535"/>
      <c r="T312" s="535"/>
      <c r="U312" s="535"/>
      <c r="V312" s="535"/>
      <c r="W312" s="535"/>
      <c r="X312" s="535"/>
      <c r="Y312" s="535"/>
    </row>
    <row r="313" spans="1:25" ht="50.1" customHeight="1">
      <c r="A313" s="535"/>
      <c r="B313" s="535"/>
      <c r="C313" s="535"/>
      <c r="D313" s="535"/>
      <c r="E313" s="535"/>
      <c r="F313" s="535"/>
      <c r="G313" s="535"/>
      <c r="H313" s="535"/>
      <c r="I313" s="535"/>
      <c r="J313" s="535"/>
      <c r="K313" s="535"/>
      <c r="L313" s="535"/>
      <c r="M313" s="535"/>
      <c r="N313" s="535"/>
      <c r="O313" s="535"/>
      <c r="P313" s="535"/>
      <c r="Q313" s="535"/>
      <c r="R313" s="535"/>
      <c r="S313" s="535"/>
      <c r="T313" s="535"/>
      <c r="U313" s="535"/>
      <c r="V313" s="535"/>
      <c r="W313" s="535"/>
      <c r="X313" s="535"/>
      <c r="Y313" s="535"/>
    </row>
    <row r="314" spans="1:25" ht="50.1" customHeight="1" thickBot="1">
      <c r="A314" s="535"/>
      <c r="B314" s="535"/>
      <c r="C314" s="535"/>
      <c r="D314" s="535"/>
      <c r="E314" s="535"/>
      <c r="F314" s="535"/>
      <c r="G314" s="535"/>
      <c r="H314" s="535"/>
      <c r="I314" s="535"/>
      <c r="J314" s="535"/>
      <c r="K314" s="535"/>
      <c r="L314" s="535"/>
      <c r="M314" s="535"/>
      <c r="N314" s="535"/>
      <c r="O314" s="535"/>
      <c r="P314" s="535"/>
      <c r="Q314" s="535"/>
      <c r="R314" s="535"/>
      <c r="S314" s="535"/>
      <c r="T314" s="535"/>
      <c r="U314" s="535"/>
      <c r="V314" s="535"/>
      <c r="W314" s="535"/>
      <c r="X314" s="535"/>
      <c r="Y314" s="535"/>
    </row>
    <row r="315" spans="1:25" ht="30.75" thickBot="1">
      <c r="A315" s="530"/>
      <c r="B315" s="531"/>
      <c r="C315" s="531"/>
      <c r="D315" s="531"/>
      <c r="E315" s="531"/>
      <c r="F315" s="531"/>
      <c r="G315" s="531"/>
      <c r="H315" s="531"/>
      <c r="I315" s="531"/>
      <c r="J315" s="531"/>
      <c r="K315" s="531"/>
      <c r="L315" s="531"/>
      <c r="M315" s="531"/>
      <c r="N315" s="531"/>
      <c r="O315" s="531"/>
      <c r="P315" s="531"/>
      <c r="Q315" s="531"/>
      <c r="R315" s="531"/>
      <c r="S315" s="531"/>
      <c r="T315" s="531"/>
      <c r="U315" s="531"/>
      <c r="V315" s="531"/>
      <c r="W315" s="531"/>
      <c r="X315" s="531"/>
      <c r="Y315" s="532"/>
    </row>
    <row r="316" spans="1:25" ht="50.1" customHeight="1">
      <c r="A316" s="533"/>
      <c r="B316" s="534"/>
      <c r="C316" s="534"/>
      <c r="D316" s="534"/>
      <c r="E316" s="534"/>
      <c r="F316" s="534"/>
      <c r="G316" s="534"/>
      <c r="H316" s="534"/>
      <c r="I316" s="534"/>
      <c r="J316" s="534"/>
      <c r="K316" s="534"/>
      <c r="L316" s="534"/>
      <c r="M316" s="534"/>
      <c r="N316" s="534"/>
      <c r="O316" s="534"/>
      <c r="P316" s="534"/>
      <c r="Q316" s="534"/>
      <c r="R316" s="534"/>
      <c r="S316" s="534"/>
      <c r="T316" s="534"/>
      <c r="U316" s="534"/>
      <c r="V316" s="534"/>
      <c r="W316" s="534"/>
      <c r="X316" s="534"/>
      <c r="Y316" s="534"/>
    </row>
    <row r="317" spans="1:25" ht="50.1" customHeight="1">
      <c r="A317" s="535"/>
      <c r="B317" s="535"/>
      <c r="C317" s="535"/>
      <c r="D317" s="535"/>
      <c r="E317" s="535"/>
      <c r="F317" s="535"/>
      <c r="G317" s="535"/>
      <c r="H317" s="535"/>
      <c r="I317" s="535"/>
      <c r="J317" s="535"/>
      <c r="K317" s="535"/>
      <c r="L317" s="535"/>
      <c r="M317" s="535"/>
      <c r="N317" s="535"/>
      <c r="O317" s="535"/>
      <c r="P317" s="535"/>
      <c r="Q317" s="535"/>
      <c r="R317" s="535"/>
      <c r="S317" s="535"/>
      <c r="T317" s="535"/>
      <c r="U317" s="535"/>
      <c r="V317" s="535"/>
      <c r="W317" s="535"/>
      <c r="X317" s="535"/>
      <c r="Y317" s="535"/>
    </row>
    <row r="318" spans="1:25" ht="50.1" customHeight="1">
      <c r="A318" s="535"/>
      <c r="B318" s="535"/>
      <c r="C318" s="535"/>
      <c r="D318" s="535"/>
      <c r="E318" s="535"/>
      <c r="F318" s="535"/>
      <c r="G318" s="535"/>
      <c r="H318" s="535"/>
      <c r="I318" s="535"/>
      <c r="J318" s="535"/>
      <c r="K318" s="535"/>
      <c r="L318" s="535"/>
      <c r="M318" s="535"/>
      <c r="N318" s="535"/>
      <c r="O318" s="535"/>
      <c r="P318" s="535"/>
      <c r="Q318" s="535"/>
      <c r="R318" s="535"/>
      <c r="S318" s="535"/>
      <c r="T318" s="535"/>
      <c r="U318" s="535"/>
      <c r="V318" s="535"/>
      <c r="W318" s="535"/>
      <c r="X318" s="535"/>
      <c r="Y318" s="535"/>
    </row>
    <row r="319" spans="1:25" ht="50.1" customHeight="1">
      <c r="A319" s="535"/>
      <c r="B319" s="535"/>
      <c r="C319" s="535"/>
      <c r="D319" s="535"/>
      <c r="E319" s="535"/>
      <c r="F319" s="535"/>
      <c r="G319" s="535"/>
      <c r="H319" s="535"/>
      <c r="I319" s="535"/>
      <c r="J319" s="535"/>
      <c r="K319" s="535"/>
      <c r="L319" s="535"/>
      <c r="M319" s="535"/>
      <c r="N319" s="535"/>
      <c r="O319" s="535"/>
      <c r="P319" s="535"/>
      <c r="Q319" s="535"/>
      <c r="R319" s="535"/>
      <c r="S319" s="535"/>
      <c r="T319" s="535"/>
      <c r="U319" s="535"/>
      <c r="V319" s="535"/>
      <c r="W319" s="535"/>
      <c r="X319" s="535"/>
      <c r="Y319" s="535"/>
    </row>
    <row r="320" spans="1:25" ht="50.1" customHeight="1">
      <c r="A320" s="535"/>
      <c r="B320" s="535"/>
      <c r="C320" s="535"/>
      <c r="D320" s="535"/>
      <c r="E320" s="535"/>
      <c r="F320" s="535"/>
      <c r="G320" s="535"/>
      <c r="H320" s="535"/>
      <c r="I320" s="535"/>
      <c r="J320" s="535"/>
      <c r="K320" s="535"/>
      <c r="L320" s="535"/>
      <c r="M320" s="535"/>
      <c r="N320" s="535"/>
      <c r="O320" s="535"/>
      <c r="P320" s="535"/>
      <c r="Q320" s="535"/>
      <c r="R320" s="535"/>
      <c r="S320" s="535"/>
      <c r="T320" s="535"/>
      <c r="U320" s="535"/>
      <c r="V320" s="535"/>
      <c r="W320" s="535"/>
      <c r="X320" s="535"/>
      <c r="Y320" s="535"/>
    </row>
    <row r="321" spans="1:25" ht="50.1" customHeight="1">
      <c r="A321" s="535"/>
      <c r="B321" s="535"/>
      <c r="C321" s="535"/>
      <c r="D321" s="535"/>
      <c r="E321" s="535"/>
      <c r="F321" s="535"/>
      <c r="G321" s="535"/>
      <c r="H321" s="535"/>
      <c r="I321" s="535"/>
      <c r="J321" s="535"/>
      <c r="K321" s="535"/>
      <c r="L321" s="535"/>
      <c r="M321" s="535"/>
      <c r="N321" s="535"/>
      <c r="O321" s="535"/>
      <c r="P321" s="535"/>
      <c r="Q321" s="535"/>
      <c r="R321" s="535"/>
      <c r="S321" s="535"/>
      <c r="T321" s="535"/>
      <c r="U321" s="535"/>
      <c r="V321" s="535"/>
      <c r="W321" s="535"/>
      <c r="X321" s="535"/>
      <c r="Y321" s="535"/>
    </row>
    <row r="322" spans="1:25" ht="50.1" customHeight="1">
      <c r="A322" s="535"/>
      <c r="B322" s="535"/>
      <c r="C322" s="535"/>
      <c r="D322" s="535"/>
      <c r="E322" s="535"/>
      <c r="F322" s="535"/>
      <c r="G322" s="535"/>
      <c r="H322" s="535"/>
      <c r="I322" s="535"/>
      <c r="J322" s="535"/>
      <c r="K322" s="535"/>
      <c r="L322" s="535"/>
      <c r="M322" s="535"/>
      <c r="N322" s="535"/>
      <c r="O322" s="535"/>
      <c r="P322" s="535"/>
      <c r="Q322" s="535"/>
      <c r="R322" s="535"/>
      <c r="S322" s="535"/>
      <c r="T322" s="535"/>
      <c r="U322" s="535"/>
      <c r="V322" s="535"/>
      <c r="W322" s="535"/>
      <c r="X322" s="535"/>
      <c r="Y322" s="535"/>
    </row>
    <row r="323" spans="1:25" ht="50.1" customHeight="1" thickBot="1">
      <c r="A323" s="535"/>
      <c r="B323" s="535"/>
      <c r="C323" s="535"/>
      <c r="D323" s="535"/>
      <c r="E323" s="535"/>
      <c r="F323" s="535"/>
      <c r="G323" s="535"/>
      <c r="H323" s="535"/>
      <c r="I323" s="535"/>
      <c r="J323" s="535"/>
      <c r="K323" s="535"/>
      <c r="L323" s="535"/>
      <c r="M323" s="535"/>
      <c r="N323" s="535"/>
      <c r="O323" s="535"/>
      <c r="P323" s="535"/>
      <c r="Q323" s="535"/>
      <c r="R323" s="535"/>
      <c r="S323" s="535"/>
      <c r="T323" s="535"/>
      <c r="U323" s="535"/>
      <c r="V323" s="535"/>
      <c r="W323" s="535"/>
      <c r="X323" s="535"/>
      <c r="Y323" s="535"/>
    </row>
    <row r="324" spans="1:25" ht="30.75" thickBot="1">
      <c r="A324" s="530"/>
      <c r="B324" s="531"/>
      <c r="C324" s="531"/>
      <c r="D324" s="531"/>
      <c r="E324" s="531"/>
      <c r="F324" s="531"/>
      <c r="G324" s="531"/>
      <c r="H324" s="531"/>
      <c r="I324" s="531"/>
      <c r="J324" s="531"/>
      <c r="K324" s="531"/>
      <c r="L324" s="531"/>
      <c r="M324" s="531"/>
      <c r="N324" s="531"/>
      <c r="O324" s="531"/>
      <c r="P324" s="531"/>
      <c r="Q324" s="531"/>
      <c r="R324" s="531"/>
      <c r="S324" s="531"/>
      <c r="T324" s="531"/>
      <c r="U324" s="531"/>
      <c r="V324" s="531"/>
      <c r="W324" s="531"/>
      <c r="X324" s="531"/>
      <c r="Y324" s="532"/>
    </row>
    <row r="325" spans="1:25" ht="50.1" customHeight="1">
      <c r="A325" s="533"/>
      <c r="B325" s="534"/>
      <c r="C325" s="534"/>
      <c r="D325" s="534"/>
      <c r="E325" s="534"/>
      <c r="F325" s="534"/>
      <c r="G325" s="534"/>
      <c r="H325" s="534"/>
      <c r="I325" s="534"/>
      <c r="J325" s="534"/>
      <c r="K325" s="534"/>
      <c r="L325" s="534"/>
      <c r="M325" s="534"/>
      <c r="N325" s="534"/>
      <c r="O325" s="534"/>
      <c r="P325" s="534"/>
      <c r="Q325" s="534"/>
      <c r="R325" s="534"/>
      <c r="S325" s="534"/>
      <c r="T325" s="534"/>
      <c r="U325" s="534"/>
      <c r="V325" s="534"/>
      <c r="W325" s="534"/>
      <c r="X325" s="534"/>
      <c r="Y325" s="534"/>
    </row>
    <row r="326" spans="1:25" ht="50.1" customHeight="1">
      <c r="A326" s="535"/>
      <c r="B326" s="535"/>
      <c r="C326" s="535"/>
      <c r="D326" s="535"/>
      <c r="E326" s="535"/>
      <c r="F326" s="535"/>
      <c r="G326" s="535"/>
      <c r="H326" s="535"/>
      <c r="I326" s="535"/>
      <c r="J326" s="535"/>
      <c r="K326" s="535"/>
      <c r="L326" s="535"/>
      <c r="M326" s="535"/>
      <c r="N326" s="535"/>
      <c r="O326" s="535"/>
      <c r="P326" s="535"/>
      <c r="Q326" s="535"/>
      <c r="R326" s="535"/>
      <c r="S326" s="535"/>
      <c r="T326" s="535"/>
      <c r="U326" s="535"/>
      <c r="V326" s="535"/>
      <c r="W326" s="535"/>
      <c r="X326" s="535"/>
      <c r="Y326" s="535"/>
    </row>
    <row r="327" spans="1:25" ht="50.1" customHeight="1">
      <c r="A327" s="535"/>
      <c r="B327" s="535"/>
      <c r="C327" s="535"/>
      <c r="D327" s="535"/>
      <c r="E327" s="535"/>
      <c r="F327" s="535"/>
      <c r="G327" s="535"/>
      <c r="H327" s="535"/>
      <c r="I327" s="535"/>
      <c r="J327" s="535"/>
      <c r="K327" s="535"/>
      <c r="L327" s="535"/>
      <c r="M327" s="535"/>
      <c r="N327" s="535"/>
      <c r="O327" s="535"/>
      <c r="P327" s="535"/>
      <c r="Q327" s="535"/>
      <c r="R327" s="535"/>
      <c r="S327" s="535"/>
      <c r="T327" s="535"/>
      <c r="U327" s="535"/>
      <c r="V327" s="535"/>
      <c r="W327" s="535"/>
      <c r="X327" s="535"/>
      <c r="Y327" s="535"/>
    </row>
    <row r="328" spans="1:25" ht="50.1" customHeight="1">
      <c r="A328" s="535"/>
      <c r="B328" s="535"/>
      <c r="C328" s="535"/>
      <c r="D328" s="535"/>
      <c r="E328" s="535"/>
      <c r="F328" s="535"/>
      <c r="G328" s="535"/>
      <c r="H328" s="535"/>
      <c r="I328" s="535"/>
      <c r="J328" s="535"/>
      <c r="K328" s="535"/>
      <c r="L328" s="535"/>
      <c r="M328" s="535"/>
      <c r="N328" s="535"/>
      <c r="O328" s="535"/>
      <c r="P328" s="535"/>
      <c r="Q328" s="535"/>
      <c r="R328" s="535"/>
      <c r="S328" s="535"/>
      <c r="T328" s="535"/>
      <c r="U328" s="535"/>
      <c r="V328" s="535"/>
      <c r="W328" s="535"/>
      <c r="X328" s="535"/>
      <c r="Y328" s="535"/>
    </row>
    <row r="329" spans="1:25" ht="50.1" customHeight="1">
      <c r="A329" s="535"/>
      <c r="B329" s="535"/>
      <c r="C329" s="535"/>
      <c r="D329" s="535"/>
      <c r="E329" s="535"/>
      <c r="F329" s="535"/>
      <c r="G329" s="535"/>
      <c r="H329" s="535"/>
      <c r="I329" s="535"/>
      <c r="J329" s="535"/>
      <c r="K329" s="535"/>
      <c r="L329" s="535"/>
      <c r="M329" s="535"/>
      <c r="N329" s="535"/>
      <c r="O329" s="535"/>
      <c r="P329" s="535"/>
      <c r="Q329" s="535"/>
      <c r="R329" s="535"/>
      <c r="S329" s="535"/>
      <c r="T329" s="535"/>
      <c r="U329" s="535"/>
      <c r="V329" s="535"/>
      <c r="W329" s="535"/>
      <c r="X329" s="535"/>
      <c r="Y329" s="535"/>
    </row>
    <row r="330" spans="1:25" ht="50.1" customHeight="1">
      <c r="A330" s="535"/>
      <c r="B330" s="535"/>
      <c r="C330" s="535"/>
      <c r="D330" s="535"/>
      <c r="E330" s="535"/>
      <c r="F330" s="535"/>
      <c r="G330" s="535"/>
      <c r="H330" s="535"/>
      <c r="I330" s="535"/>
      <c r="J330" s="535"/>
      <c r="K330" s="535"/>
      <c r="L330" s="535"/>
      <c r="M330" s="535"/>
      <c r="N330" s="535"/>
      <c r="O330" s="535"/>
      <c r="P330" s="535"/>
      <c r="Q330" s="535"/>
      <c r="R330" s="535"/>
      <c r="S330" s="535"/>
      <c r="T330" s="535"/>
      <c r="U330" s="535"/>
      <c r="V330" s="535"/>
      <c r="W330" s="535"/>
      <c r="X330" s="535"/>
      <c r="Y330" s="535"/>
    </row>
    <row r="331" spans="1:25" ht="50.1" customHeight="1">
      <c r="A331" s="535"/>
      <c r="B331" s="535"/>
      <c r="C331" s="535"/>
      <c r="D331" s="535"/>
      <c r="E331" s="535"/>
      <c r="F331" s="535"/>
      <c r="G331" s="535"/>
      <c r="H331" s="535"/>
      <c r="I331" s="535"/>
      <c r="J331" s="535"/>
      <c r="K331" s="535"/>
      <c r="L331" s="535"/>
      <c r="M331" s="535"/>
      <c r="N331" s="535"/>
      <c r="O331" s="535"/>
      <c r="P331" s="535"/>
      <c r="Q331" s="535"/>
      <c r="R331" s="535"/>
      <c r="S331" s="535"/>
      <c r="T331" s="535"/>
      <c r="U331" s="535"/>
      <c r="V331" s="535"/>
      <c r="W331" s="535"/>
      <c r="X331" s="535"/>
      <c r="Y331" s="535"/>
    </row>
    <row r="332" spans="1:25" ht="50.1" customHeight="1" thickBot="1">
      <c r="A332" s="535"/>
      <c r="B332" s="535"/>
      <c r="C332" s="535"/>
      <c r="D332" s="535"/>
      <c r="E332" s="535"/>
      <c r="F332" s="535"/>
      <c r="G332" s="535"/>
      <c r="H332" s="535"/>
      <c r="I332" s="535"/>
      <c r="J332" s="535"/>
      <c r="K332" s="535"/>
      <c r="L332" s="535"/>
      <c r="M332" s="535"/>
      <c r="N332" s="535"/>
      <c r="O332" s="535"/>
      <c r="P332" s="535"/>
      <c r="Q332" s="535"/>
      <c r="R332" s="535"/>
      <c r="S332" s="535"/>
      <c r="T332" s="535"/>
      <c r="U332" s="535"/>
      <c r="V332" s="535"/>
      <c r="W332" s="535"/>
      <c r="X332" s="535"/>
      <c r="Y332" s="535"/>
    </row>
    <row r="333" spans="1:25" ht="30.75" thickBot="1">
      <c r="A333" s="530"/>
      <c r="B333" s="531"/>
      <c r="C333" s="531"/>
      <c r="D333" s="531"/>
      <c r="E333" s="531"/>
      <c r="F333" s="531"/>
      <c r="G333" s="531"/>
      <c r="H333" s="531"/>
      <c r="I333" s="531"/>
      <c r="J333" s="531"/>
      <c r="K333" s="531"/>
      <c r="L333" s="531"/>
      <c r="M333" s="531"/>
      <c r="N333" s="531"/>
      <c r="O333" s="531"/>
      <c r="P333" s="531"/>
      <c r="Q333" s="531"/>
      <c r="R333" s="531"/>
      <c r="S333" s="531"/>
      <c r="T333" s="531"/>
      <c r="U333" s="531"/>
      <c r="V333" s="531"/>
      <c r="W333" s="531"/>
      <c r="X333" s="531"/>
      <c r="Y333" s="532"/>
    </row>
    <row r="334" spans="1:25" ht="50.1" customHeight="1">
      <c r="A334" s="533"/>
      <c r="B334" s="534"/>
      <c r="C334" s="534"/>
      <c r="D334" s="534"/>
      <c r="E334" s="534"/>
      <c r="F334" s="534"/>
      <c r="G334" s="534"/>
      <c r="H334" s="534"/>
      <c r="I334" s="534"/>
      <c r="J334" s="534"/>
      <c r="K334" s="534"/>
      <c r="L334" s="534"/>
      <c r="M334" s="534"/>
      <c r="N334" s="534"/>
      <c r="O334" s="534"/>
      <c r="P334" s="534"/>
      <c r="Q334" s="534"/>
      <c r="R334" s="534"/>
      <c r="S334" s="534"/>
      <c r="T334" s="534"/>
      <c r="U334" s="534"/>
      <c r="V334" s="534"/>
      <c r="W334" s="534"/>
      <c r="X334" s="534"/>
      <c r="Y334" s="534"/>
    </row>
    <row r="335" spans="1:25" ht="50.1" customHeight="1">
      <c r="A335" s="535"/>
      <c r="B335" s="535"/>
      <c r="C335" s="535"/>
      <c r="D335" s="535"/>
      <c r="E335" s="535"/>
      <c r="F335" s="535"/>
      <c r="G335" s="535"/>
      <c r="H335" s="535"/>
      <c r="I335" s="535"/>
      <c r="J335" s="535"/>
      <c r="K335" s="535"/>
      <c r="L335" s="535"/>
      <c r="M335" s="535"/>
      <c r="N335" s="535"/>
      <c r="O335" s="535"/>
      <c r="P335" s="535"/>
      <c r="Q335" s="535"/>
      <c r="R335" s="535"/>
      <c r="S335" s="535"/>
      <c r="T335" s="535"/>
      <c r="U335" s="535"/>
      <c r="V335" s="535"/>
      <c r="W335" s="535"/>
      <c r="X335" s="535"/>
      <c r="Y335" s="535"/>
    </row>
    <row r="336" spans="1:25" ht="50.1" customHeight="1">
      <c r="A336" s="535"/>
      <c r="B336" s="535"/>
      <c r="C336" s="535"/>
      <c r="D336" s="535"/>
      <c r="E336" s="535"/>
      <c r="F336" s="535"/>
      <c r="G336" s="535"/>
      <c r="H336" s="535"/>
      <c r="I336" s="535"/>
      <c r="J336" s="535"/>
      <c r="K336" s="535"/>
      <c r="L336" s="535"/>
      <c r="M336" s="535"/>
      <c r="N336" s="535"/>
      <c r="O336" s="535"/>
      <c r="P336" s="535"/>
      <c r="Q336" s="535"/>
      <c r="R336" s="535"/>
      <c r="S336" s="535"/>
      <c r="T336" s="535"/>
      <c r="U336" s="535"/>
      <c r="V336" s="535"/>
      <c r="W336" s="535"/>
      <c r="X336" s="535"/>
      <c r="Y336" s="535"/>
    </row>
    <row r="337" spans="1:25" ht="50.1" customHeight="1">
      <c r="A337" s="535"/>
      <c r="B337" s="535"/>
      <c r="C337" s="535"/>
      <c r="D337" s="535"/>
      <c r="E337" s="535"/>
      <c r="F337" s="535"/>
      <c r="G337" s="535"/>
      <c r="H337" s="535"/>
      <c r="I337" s="535"/>
      <c r="J337" s="535"/>
      <c r="K337" s="535"/>
      <c r="L337" s="535"/>
      <c r="M337" s="535"/>
      <c r="N337" s="535"/>
      <c r="O337" s="535"/>
      <c r="P337" s="535"/>
      <c r="Q337" s="535"/>
      <c r="R337" s="535"/>
      <c r="S337" s="535"/>
      <c r="T337" s="535"/>
      <c r="U337" s="535"/>
      <c r="V337" s="535"/>
      <c r="W337" s="535"/>
      <c r="X337" s="535"/>
      <c r="Y337" s="535"/>
    </row>
    <row r="338" spans="1:25" ht="50.1" customHeight="1">
      <c r="A338" s="535"/>
      <c r="B338" s="535"/>
      <c r="C338" s="535"/>
      <c r="D338" s="535"/>
      <c r="E338" s="535"/>
      <c r="F338" s="535"/>
      <c r="G338" s="535"/>
      <c r="H338" s="535"/>
      <c r="I338" s="535"/>
      <c r="J338" s="535"/>
      <c r="K338" s="535"/>
      <c r="L338" s="535"/>
      <c r="M338" s="535"/>
      <c r="N338" s="535"/>
      <c r="O338" s="535"/>
      <c r="P338" s="535"/>
      <c r="Q338" s="535"/>
      <c r="R338" s="535"/>
      <c r="S338" s="535"/>
      <c r="T338" s="535"/>
      <c r="U338" s="535"/>
      <c r="V338" s="535"/>
      <c r="W338" s="535"/>
      <c r="X338" s="535"/>
      <c r="Y338" s="535"/>
    </row>
    <row r="339" spans="1:25" ht="50.1" customHeight="1">
      <c r="A339" s="535"/>
      <c r="B339" s="535"/>
      <c r="C339" s="535"/>
      <c r="D339" s="535"/>
      <c r="E339" s="535"/>
      <c r="F339" s="535"/>
      <c r="G339" s="535"/>
      <c r="H339" s="535"/>
      <c r="I339" s="535"/>
      <c r="J339" s="535"/>
      <c r="K339" s="535"/>
      <c r="L339" s="535"/>
      <c r="M339" s="535"/>
      <c r="N339" s="535"/>
      <c r="O339" s="535"/>
      <c r="P339" s="535"/>
      <c r="Q339" s="535"/>
      <c r="R339" s="535"/>
      <c r="S339" s="535"/>
      <c r="T339" s="535"/>
      <c r="U339" s="535"/>
      <c r="V339" s="535"/>
      <c r="W339" s="535"/>
      <c r="X339" s="535"/>
      <c r="Y339" s="535"/>
    </row>
    <row r="340" spans="1:25" ht="50.1" customHeight="1">
      <c r="A340" s="535"/>
      <c r="B340" s="535"/>
      <c r="C340" s="535"/>
      <c r="D340" s="535"/>
      <c r="E340" s="535"/>
      <c r="F340" s="535"/>
      <c r="G340" s="535"/>
      <c r="H340" s="535"/>
      <c r="I340" s="535"/>
      <c r="J340" s="535"/>
      <c r="K340" s="535"/>
      <c r="L340" s="535"/>
      <c r="M340" s="535"/>
      <c r="N340" s="535"/>
      <c r="O340" s="535"/>
      <c r="P340" s="535"/>
      <c r="Q340" s="535"/>
      <c r="R340" s="535"/>
      <c r="S340" s="535"/>
      <c r="T340" s="535"/>
      <c r="U340" s="535"/>
      <c r="V340" s="535"/>
      <c r="W340" s="535"/>
      <c r="X340" s="535"/>
      <c r="Y340" s="535"/>
    </row>
    <row r="341" spans="1:25" ht="50.1" customHeight="1" thickBot="1">
      <c r="A341" s="535"/>
      <c r="B341" s="535"/>
      <c r="C341" s="535"/>
      <c r="D341" s="535"/>
      <c r="E341" s="535"/>
      <c r="F341" s="535"/>
      <c r="G341" s="535"/>
      <c r="H341" s="535"/>
      <c r="I341" s="535"/>
      <c r="J341" s="535"/>
      <c r="K341" s="535"/>
      <c r="L341" s="535"/>
      <c r="M341" s="535"/>
      <c r="N341" s="535"/>
      <c r="O341" s="535"/>
      <c r="P341" s="535"/>
      <c r="Q341" s="535"/>
      <c r="R341" s="535"/>
      <c r="S341" s="535"/>
      <c r="T341" s="535"/>
      <c r="U341" s="535"/>
      <c r="V341" s="535"/>
      <c r="W341" s="535"/>
      <c r="X341" s="535"/>
      <c r="Y341" s="535"/>
    </row>
    <row r="342" spans="1:25" ht="30.75" thickBot="1">
      <c r="A342" s="530"/>
      <c r="B342" s="531"/>
      <c r="C342" s="531"/>
      <c r="D342" s="531"/>
      <c r="E342" s="531"/>
      <c r="F342" s="531"/>
      <c r="G342" s="531"/>
      <c r="H342" s="531"/>
      <c r="I342" s="531"/>
      <c r="J342" s="531"/>
      <c r="K342" s="531"/>
      <c r="L342" s="531"/>
      <c r="M342" s="531"/>
      <c r="N342" s="531"/>
      <c r="O342" s="531"/>
      <c r="P342" s="531"/>
      <c r="Q342" s="531"/>
      <c r="R342" s="531"/>
      <c r="S342" s="531"/>
      <c r="T342" s="531"/>
      <c r="U342" s="531"/>
      <c r="V342" s="531"/>
      <c r="W342" s="531"/>
      <c r="X342" s="531"/>
      <c r="Y342" s="532"/>
    </row>
    <row r="343" spans="1:25" ht="50.1" customHeight="1">
      <c r="A343" s="533"/>
      <c r="B343" s="534"/>
      <c r="C343" s="534"/>
      <c r="D343" s="534"/>
      <c r="E343" s="534"/>
      <c r="F343" s="534"/>
      <c r="G343" s="534"/>
      <c r="H343" s="534"/>
      <c r="I343" s="534"/>
      <c r="J343" s="534"/>
      <c r="K343" s="534"/>
      <c r="L343" s="534"/>
      <c r="M343" s="534"/>
      <c r="N343" s="534"/>
      <c r="O343" s="534"/>
      <c r="P343" s="534"/>
      <c r="Q343" s="534"/>
      <c r="R343" s="534"/>
      <c r="S343" s="534"/>
      <c r="T343" s="534"/>
      <c r="U343" s="534"/>
      <c r="V343" s="534"/>
      <c r="W343" s="534"/>
      <c r="X343" s="534"/>
      <c r="Y343" s="534"/>
    </row>
    <row r="344" spans="1:25" ht="50.1" customHeight="1">
      <c r="A344" s="535"/>
      <c r="B344" s="535"/>
      <c r="C344" s="535"/>
      <c r="D344" s="535"/>
      <c r="E344" s="535"/>
      <c r="F344" s="535"/>
      <c r="G344" s="535"/>
      <c r="H344" s="535"/>
      <c r="I344" s="535"/>
      <c r="J344" s="535"/>
      <c r="K344" s="535"/>
      <c r="L344" s="535"/>
      <c r="M344" s="535"/>
      <c r="N344" s="535"/>
      <c r="O344" s="535"/>
      <c r="P344" s="535"/>
      <c r="Q344" s="535"/>
      <c r="R344" s="535"/>
      <c r="S344" s="535"/>
      <c r="T344" s="535"/>
      <c r="U344" s="535"/>
      <c r="V344" s="535"/>
      <c r="W344" s="535"/>
      <c r="X344" s="535"/>
      <c r="Y344" s="535"/>
    </row>
    <row r="345" spans="1:25" ht="50.1" customHeight="1">
      <c r="A345" s="535"/>
      <c r="B345" s="535"/>
      <c r="C345" s="535"/>
      <c r="D345" s="535"/>
      <c r="E345" s="535"/>
      <c r="F345" s="535"/>
      <c r="G345" s="535"/>
      <c r="H345" s="535"/>
      <c r="I345" s="535"/>
      <c r="J345" s="535"/>
      <c r="K345" s="535"/>
      <c r="L345" s="535"/>
      <c r="M345" s="535"/>
      <c r="N345" s="535"/>
      <c r="O345" s="535"/>
      <c r="P345" s="535"/>
      <c r="Q345" s="535"/>
      <c r="R345" s="535"/>
      <c r="S345" s="535"/>
      <c r="T345" s="535"/>
      <c r="U345" s="535"/>
      <c r="V345" s="535"/>
      <c r="W345" s="535"/>
      <c r="X345" s="535"/>
      <c r="Y345" s="535"/>
    </row>
    <row r="346" spans="1:25" ht="50.1" customHeight="1">
      <c r="A346" s="535"/>
      <c r="B346" s="535"/>
      <c r="C346" s="535"/>
      <c r="D346" s="535"/>
      <c r="E346" s="535"/>
      <c r="F346" s="535"/>
      <c r="G346" s="535"/>
      <c r="H346" s="535"/>
      <c r="I346" s="535"/>
      <c r="J346" s="535"/>
      <c r="K346" s="535"/>
      <c r="L346" s="535"/>
      <c r="M346" s="535"/>
      <c r="N346" s="535"/>
      <c r="O346" s="535"/>
      <c r="P346" s="535"/>
      <c r="Q346" s="535"/>
      <c r="R346" s="535"/>
      <c r="S346" s="535"/>
      <c r="T346" s="535"/>
      <c r="U346" s="535"/>
      <c r="V346" s="535"/>
      <c r="W346" s="535"/>
      <c r="X346" s="535"/>
      <c r="Y346" s="535"/>
    </row>
    <row r="347" spans="1:25" ht="50.1" customHeight="1">
      <c r="A347" s="535"/>
      <c r="B347" s="535"/>
      <c r="C347" s="535"/>
      <c r="D347" s="535"/>
      <c r="E347" s="535"/>
      <c r="F347" s="535"/>
      <c r="G347" s="535"/>
      <c r="H347" s="535"/>
      <c r="I347" s="535"/>
      <c r="J347" s="535"/>
      <c r="K347" s="535"/>
      <c r="L347" s="535"/>
      <c r="M347" s="535"/>
      <c r="N347" s="535"/>
      <c r="O347" s="535"/>
      <c r="P347" s="535"/>
      <c r="Q347" s="535"/>
      <c r="R347" s="535"/>
      <c r="S347" s="535"/>
      <c r="T347" s="535"/>
      <c r="U347" s="535"/>
      <c r="V347" s="535"/>
      <c r="W347" s="535"/>
      <c r="X347" s="535"/>
      <c r="Y347" s="535"/>
    </row>
    <row r="348" spans="1:25" ht="50.1" customHeight="1">
      <c r="A348" s="535"/>
      <c r="B348" s="535"/>
      <c r="C348" s="535"/>
      <c r="D348" s="535"/>
      <c r="E348" s="535"/>
      <c r="F348" s="535"/>
      <c r="G348" s="535"/>
      <c r="H348" s="535"/>
      <c r="I348" s="535"/>
      <c r="J348" s="535"/>
      <c r="K348" s="535"/>
      <c r="L348" s="535"/>
      <c r="M348" s="535"/>
      <c r="N348" s="535"/>
      <c r="O348" s="535"/>
      <c r="P348" s="535"/>
      <c r="Q348" s="535"/>
      <c r="R348" s="535"/>
      <c r="S348" s="535"/>
      <c r="T348" s="535"/>
      <c r="U348" s="535"/>
      <c r="V348" s="535"/>
      <c r="W348" s="535"/>
      <c r="X348" s="535"/>
      <c r="Y348" s="535"/>
    </row>
    <row r="349" spans="1:25" ht="50.1" customHeight="1">
      <c r="A349" s="535"/>
      <c r="B349" s="535"/>
      <c r="C349" s="535"/>
      <c r="D349" s="535"/>
      <c r="E349" s="535"/>
      <c r="F349" s="535"/>
      <c r="G349" s="535"/>
      <c r="H349" s="535"/>
      <c r="I349" s="535"/>
      <c r="J349" s="535"/>
      <c r="K349" s="535"/>
      <c r="L349" s="535"/>
      <c r="M349" s="535"/>
      <c r="N349" s="535"/>
      <c r="O349" s="535"/>
      <c r="P349" s="535"/>
      <c r="Q349" s="535"/>
      <c r="R349" s="535"/>
      <c r="S349" s="535"/>
      <c r="T349" s="535"/>
      <c r="U349" s="535"/>
      <c r="V349" s="535"/>
      <c r="W349" s="535"/>
      <c r="X349" s="535"/>
      <c r="Y349" s="535"/>
    </row>
    <row r="350" spans="1:25" ht="50.1" customHeight="1" thickBot="1">
      <c r="A350" s="535"/>
      <c r="B350" s="535"/>
      <c r="C350" s="535"/>
      <c r="D350" s="535"/>
      <c r="E350" s="535"/>
      <c r="F350" s="535"/>
      <c r="G350" s="535"/>
      <c r="H350" s="535"/>
      <c r="I350" s="535"/>
      <c r="J350" s="535"/>
      <c r="K350" s="535"/>
      <c r="L350" s="535"/>
      <c r="M350" s="535"/>
      <c r="N350" s="535"/>
      <c r="O350" s="535"/>
      <c r="P350" s="535"/>
      <c r="Q350" s="535"/>
      <c r="R350" s="535"/>
      <c r="S350" s="535"/>
      <c r="T350" s="535"/>
      <c r="U350" s="535"/>
      <c r="V350" s="535"/>
      <c r="W350" s="535"/>
      <c r="X350" s="535"/>
      <c r="Y350" s="535"/>
    </row>
    <row r="351" spans="1:25" ht="30.75" thickBot="1">
      <c r="A351" s="530"/>
      <c r="B351" s="531"/>
      <c r="C351" s="531"/>
      <c r="D351" s="531"/>
      <c r="E351" s="531"/>
      <c r="F351" s="531"/>
      <c r="G351" s="531"/>
      <c r="H351" s="531"/>
      <c r="I351" s="531"/>
      <c r="J351" s="531"/>
      <c r="K351" s="531"/>
      <c r="L351" s="531"/>
      <c r="M351" s="531"/>
      <c r="N351" s="531"/>
      <c r="O351" s="531"/>
      <c r="P351" s="531"/>
      <c r="Q351" s="531"/>
      <c r="R351" s="531"/>
      <c r="S351" s="531"/>
      <c r="T351" s="531"/>
      <c r="U351" s="531"/>
      <c r="V351" s="531"/>
      <c r="W351" s="531"/>
      <c r="X351" s="531"/>
      <c r="Y351" s="532"/>
    </row>
    <row r="352" spans="1:25" ht="50.1" customHeight="1">
      <c r="A352" s="533"/>
      <c r="B352" s="534"/>
      <c r="C352" s="534"/>
      <c r="D352" s="534"/>
      <c r="E352" s="534"/>
      <c r="F352" s="534"/>
      <c r="G352" s="534"/>
      <c r="H352" s="534"/>
      <c r="I352" s="534"/>
      <c r="J352" s="534"/>
      <c r="K352" s="534"/>
      <c r="L352" s="534"/>
      <c r="M352" s="534"/>
      <c r="N352" s="534"/>
      <c r="O352" s="534"/>
      <c r="P352" s="534"/>
      <c r="Q352" s="534"/>
      <c r="R352" s="534"/>
      <c r="S352" s="534"/>
      <c r="T352" s="534"/>
      <c r="U352" s="534"/>
      <c r="V352" s="534"/>
      <c r="W352" s="534"/>
      <c r="X352" s="534"/>
      <c r="Y352" s="534"/>
    </row>
    <row r="353" spans="1:25" ht="50.1" customHeight="1">
      <c r="A353" s="535"/>
      <c r="B353" s="535"/>
      <c r="C353" s="535"/>
      <c r="D353" s="535"/>
      <c r="E353" s="535"/>
      <c r="F353" s="535"/>
      <c r="G353" s="535"/>
      <c r="H353" s="535"/>
      <c r="I353" s="535"/>
      <c r="J353" s="535"/>
      <c r="K353" s="535"/>
      <c r="L353" s="535"/>
      <c r="M353" s="535"/>
      <c r="N353" s="535"/>
      <c r="O353" s="535"/>
      <c r="P353" s="535"/>
      <c r="Q353" s="535"/>
      <c r="R353" s="535"/>
      <c r="S353" s="535"/>
      <c r="T353" s="535"/>
      <c r="U353" s="535"/>
      <c r="V353" s="535"/>
      <c r="W353" s="535"/>
      <c r="X353" s="535"/>
      <c r="Y353" s="535"/>
    </row>
    <row r="354" spans="1:25" ht="50.1" customHeight="1">
      <c r="A354" s="535"/>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row>
    <row r="355" spans="1:25" ht="50.1" customHeight="1">
      <c r="A355" s="535"/>
      <c r="B355" s="535"/>
      <c r="C355" s="535"/>
      <c r="D355" s="535"/>
      <c r="E355" s="535"/>
      <c r="F355" s="535"/>
      <c r="G355" s="535"/>
      <c r="H355" s="535"/>
      <c r="I355" s="535"/>
      <c r="J355" s="535"/>
      <c r="K355" s="535"/>
      <c r="L355" s="535"/>
      <c r="M355" s="535"/>
      <c r="N355" s="535"/>
      <c r="O355" s="535"/>
      <c r="P355" s="535"/>
      <c r="Q355" s="535"/>
      <c r="R355" s="535"/>
      <c r="S355" s="535"/>
      <c r="T355" s="535"/>
      <c r="U355" s="535"/>
      <c r="V355" s="535"/>
      <c r="W355" s="535"/>
      <c r="X355" s="535"/>
      <c r="Y355" s="535"/>
    </row>
    <row r="356" spans="1:25" ht="50.1" customHeight="1">
      <c r="A356" s="535"/>
      <c r="B356" s="535"/>
      <c r="C356" s="535"/>
      <c r="D356" s="535"/>
      <c r="E356" s="535"/>
      <c r="F356" s="535"/>
      <c r="G356" s="535"/>
      <c r="H356" s="535"/>
      <c r="I356" s="535"/>
      <c r="J356" s="535"/>
      <c r="K356" s="535"/>
      <c r="L356" s="535"/>
      <c r="M356" s="535"/>
      <c r="N356" s="535"/>
      <c r="O356" s="535"/>
      <c r="P356" s="535"/>
      <c r="Q356" s="535"/>
      <c r="R356" s="535"/>
      <c r="S356" s="535"/>
      <c r="T356" s="535"/>
      <c r="U356" s="535"/>
      <c r="V356" s="535"/>
      <c r="W356" s="535"/>
      <c r="X356" s="535"/>
      <c r="Y356" s="535"/>
    </row>
    <row r="357" spans="1:25" ht="50.1" customHeight="1">
      <c r="A357" s="535"/>
      <c r="B357" s="535"/>
      <c r="C357" s="535"/>
      <c r="D357" s="535"/>
      <c r="E357" s="535"/>
      <c r="F357" s="535"/>
      <c r="G357" s="535"/>
      <c r="H357" s="535"/>
      <c r="I357" s="535"/>
      <c r="J357" s="535"/>
      <c r="K357" s="535"/>
      <c r="L357" s="535"/>
      <c r="M357" s="535"/>
      <c r="N357" s="535"/>
      <c r="O357" s="535"/>
      <c r="P357" s="535"/>
      <c r="Q357" s="535"/>
      <c r="R357" s="535"/>
      <c r="S357" s="535"/>
      <c r="T357" s="535"/>
      <c r="U357" s="535"/>
      <c r="V357" s="535"/>
      <c r="W357" s="535"/>
      <c r="X357" s="535"/>
      <c r="Y357" s="535"/>
    </row>
    <row r="358" spans="1:25" ht="50.1" customHeight="1">
      <c r="A358" s="535"/>
      <c r="B358" s="535"/>
      <c r="C358" s="535"/>
      <c r="D358" s="535"/>
      <c r="E358" s="535"/>
      <c r="F358" s="535"/>
      <c r="G358" s="535"/>
      <c r="H358" s="535"/>
      <c r="I358" s="535"/>
      <c r="J358" s="535"/>
      <c r="K358" s="535"/>
      <c r="L358" s="535"/>
      <c r="M358" s="535"/>
      <c r="N358" s="535"/>
      <c r="O358" s="535"/>
      <c r="P358" s="535"/>
      <c r="Q358" s="535"/>
      <c r="R358" s="535"/>
      <c r="S358" s="535"/>
      <c r="T358" s="535"/>
      <c r="U358" s="535"/>
      <c r="V358" s="535"/>
      <c r="W358" s="535"/>
      <c r="X358" s="535"/>
      <c r="Y358" s="535"/>
    </row>
    <row r="359" spans="1:25" ht="50.1" customHeight="1" thickBot="1">
      <c r="A359" s="535"/>
      <c r="B359" s="535"/>
      <c r="C359" s="535"/>
      <c r="D359" s="535"/>
      <c r="E359" s="535"/>
      <c r="F359" s="535"/>
      <c r="G359" s="535"/>
      <c r="H359" s="535"/>
      <c r="I359" s="535"/>
      <c r="J359" s="535"/>
      <c r="K359" s="535"/>
      <c r="L359" s="535"/>
      <c r="M359" s="535"/>
      <c r="N359" s="535"/>
      <c r="O359" s="535"/>
      <c r="P359" s="535"/>
      <c r="Q359" s="535"/>
      <c r="R359" s="535"/>
      <c r="S359" s="535"/>
      <c r="T359" s="535"/>
      <c r="U359" s="535"/>
      <c r="V359" s="535"/>
      <c r="W359" s="535"/>
      <c r="X359" s="535"/>
      <c r="Y359" s="535"/>
    </row>
    <row r="360" spans="1:25" ht="30.75" thickBot="1">
      <c r="A360" s="530"/>
      <c r="B360" s="531"/>
      <c r="C360" s="531"/>
      <c r="D360" s="531"/>
      <c r="E360" s="531"/>
      <c r="F360" s="531"/>
      <c r="G360" s="531"/>
      <c r="H360" s="531"/>
      <c r="I360" s="531"/>
      <c r="J360" s="531"/>
      <c r="K360" s="531"/>
      <c r="L360" s="531"/>
      <c r="M360" s="531"/>
      <c r="N360" s="531"/>
      <c r="O360" s="531"/>
      <c r="P360" s="531"/>
      <c r="Q360" s="531"/>
      <c r="R360" s="531"/>
      <c r="S360" s="531"/>
      <c r="T360" s="531"/>
      <c r="U360" s="531"/>
      <c r="V360" s="531"/>
      <c r="W360" s="531"/>
      <c r="X360" s="531"/>
      <c r="Y360" s="532"/>
    </row>
    <row r="361" spans="1:25" ht="50.1" customHeight="1">
      <c r="A361" s="533"/>
      <c r="B361" s="534"/>
      <c r="C361" s="534"/>
      <c r="D361" s="534"/>
      <c r="E361" s="534"/>
      <c r="F361" s="534"/>
      <c r="G361" s="534"/>
      <c r="H361" s="534"/>
      <c r="I361" s="534"/>
      <c r="J361" s="534"/>
      <c r="K361" s="534"/>
      <c r="L361" s="534"/>
      <c r="M361" s="534"/>
      <c r="N361" s="534"/>
      <c r="O361" s="534"/>
      <c r="P361" s="534"/>
      <c r="Q361" s="534"/>
      <c r="R361" s="534"/>
      <c r="S361" s="534"/>
      <c r="T361" s="534"/>
      <c r="U361" s="534"/>
      <c r="V361" s="534"/>
      <c r="W361" s="534"/>
      <c r="X361" s="534"/>
      <c r="Y361" s="534"/>
    </row>
    <row r="362" spans="1:25" ht="50.1" customHeight="1">
      <c r="A362" s="535"/>
      <c r="B362" s="535"/>
      <c r="C362" s="535"/>
      <c r="D362" s="535"/>
      <c r="E362" s="535"/>
      <c r="F362" s="535"/>
      <c r="G362" s="535"/>
      <c r="H362" s="535"/>
      <c r="I362" s="535"/>
      <c r="J362" s="535"/>
      <c r="K362" s="535"/>
      <c r="L362" s="535"/>
      <c r="M362" s="535"/>
      <c r="N362" s="535"/>
      <c r="O362" s="535"/>
      <c r="P362" s="535"/>
      <c r="Q362" s="535"/>
      <c r="R362" s="535"/>
      <c r="S362" s="535"/>
      <c r="T362" s="535"/>
      <c r="U362" s="535"/>
      <c r="V362" s="535"/>
      <c r="W362" s="535"/>
      <c r="X362" s="535"/>
      <c r="Y362" s="535"/>
    </row>
    <row r="363" spans="1:25" ht="50.1" customHeight="1">
      <c r="A363" s="535"/>
      <c r="B363" s="535"/>
      <c r="C363" s="535"/>
      <c r="D363" s="535"/>
      <c r="E363" s="535"/>
      <c r="F363" s="535"/>
      <c r="G363" s="535"/>
      <c r="H363" s="535"/>
      <c r="I363" s="535"/>
      <c r="J363" s="535"/>
      <c r="K363" s="535"/>
      <c r="L363" s="535"/>
      <c r="M363" s="535"/>
      <c r="N363" s="535"/>
      <c r="O363" s="535"/>
      <c r="P363" s="535"/>
      <c r="Q363" s="535"/>
      <c r="R363" s="535"/>
      <c r="S363" s="535"/>
      <c r="T363" s="535"/>
      <c r="U363" s="535"/>
      <c r="V363" s="535"/>
      <c r="W363" s="535"/>
      <c r="X363" s="535"/>
      <c r="Y363" s="535"/>
    </row>
    <row r="364" spans="1:25" ht="50.1" customHeight="1">
      <c r="A364" s="535"/>
      <c r="B364" s="535"/>
      <c r="C364" s="535"/>
      <c r="D364" s="535"/>
      <c r="E364" s="535"/>
      <c r="F364" s="535"/>
      <c r="G364" s="535"/>
      <c r="H364" s="535"/>
      <c r="I364" s="535"/>
      <c r="J364" s="535"/>
      <c r="K364" s="535"/>
      <c r="L364" s="535"/>
      <c r="M364" s="535"/>
      <c r="N364" s="535"/>
      <c r="O364" s="535"/>
      <c r="P364" s="535"/>
      <c r="Q364" s="535"/>
      <c r="R364" s="535"/>
      <c r="S364" s="535"/>
      <c r="T364" s="535"/>
      <c r="U364" s="535"/>
      <c r="V364" s="535"/>
      <c r="W364" s="535"/>
      <c r="X364" s="535"/>
      <c r="Y364" s="535"/>
    </row>
    <row r="365" spans="1:25" ht="50.1" customHeight="1">
      <c r="A365" s="535"/>
      <c r="B365" s="535"/>
      <c r="C365" s="535"/>
      <c r="D365" s="535"/>
      <c r="E365" s="535"/>
      <c r="F365" s="535"/>
      <c r="G365" s="535"/>
      <c r="H365" s="535"/>
      <c r="I365" s="535"/>
      <c r="J365" s="535"/>
      <c r="K365" s="535"/>
      <c r="L365" s="535"/>
      <c r="M365" s="535"/>
      <c r="N365" s="535"/>
      <c r="O365" s="535"/>
      <c r="P365" s="535"/>
      <c r="Q365" s="535"/>
      <c r="R365" s="535"/>
      <c r="S365" s="535"/>
      <c r="T365" s="535"/>
      <c r="U365" s="535"/>
      <c r="V365" s="535"/>
      <c r="W365" s="535"/>
      <c r="X365" s="535"/>
      <c r="Y365" s="535"/>
    </row>
    <row r="366" spans="1:25" ht="50.1" customHeight="1">
      <c r="A366" s="535"/>
      <c r="B366" s="535"/>
      <c r="C366" s="535"/>
      <c r="D366" s="535"/>
      <c r="E366" s="535"/>
      <c r="F366" s="535"/>
      <c r="G366" s="535"/>
      <c r="H366" s="535"/>
      <c r="I366" s="535"/>
      <c r="J366" s="535"/>
      <c r="K366" s="535"/>
      <c r="L366" s="535"/>
      <c r="M366" s="535"/>
      <c r="N366" s="535"/>
      <c r="O366" s="535"/>
      <c r="P366" s="535"/>
      <c r="Q366" s="535"/>
      <c r="R366" s="535"/>
      <c r="S366" s="535"/>
      <c r="T366" s="535"/>
      <c r="U366" s="535"/>
      <c r="V366" s="535"/>
      <c r="W366" s="535"/>
      <c r="X366" s="535"/>
      <c r="Y366" s="535"/>
    </row>
    <row r="367" spans="1:25" ht="50.1" customHeight="1">
      <c r="A367" s="535"/>
      <c r="B367" s="535"/>
      <c r="C367" s="535"/>
      <c r="D367" s="535"/>
      <c r="E367" s="535"/>
      <c r="F367" s="535"/>
      <c r="G367" s="535"/>
      <c r="H367" s="535"/>
      <c r="I367" s="535"/>
      <c r="J367" s="535"/>
      <c r="K367" s="535"/>
      <c r="L367" s="535"/>
      <c r="M367" s="535"/>
      <c r="N367" s="535"/>
      <c r="O367" s="535"/>
      <c r="P367" s="535"/>
      <c r="Q367" s="535"/>
      <c r="R367" s="535"/>
      <c r="S367" s="535"/>
      <c r="T367" s="535"/>
      <c r="U367" s="535"/>
      <c r="V367" s="535"/>
      <c r="W367" s="535"/>
      <c r="X367" s="535"/>
      <c r="Y367" s="535"/>
    </row>
    <row r="368" spans="1:25" ht="50.1" customHeight="1" thickBot="1">
      <c r="A368" s="535"/>
      <c r="B368" s="535"/>
      <c r="C368" s="535"/>
      <c r="D368" s="535"/>
      <c r="E368" s="535"/>
      <c r="F368" s="535"/>
      <c r="G368" s="535"/>
      <c r="H368" s="535"/>
      <c r="I368" s="535"/>
      <c r="J368" s="535"/>
      <c r="K368" s="535"/>
      <c r="L368" s="535"/>
      <c r="M368" s="535"/>
      <c r="N368" s="535"/>
      <c r="O368" s="535"/>
      <c r="P368" s="535"/>
      <c r="Q368" s="535"/>
      <c r="R368" s="535"/>
      <c r="S368" s="535"/>
      <c r="T368" s="535"/>
      <c r="U368" s="535"/>
      <c r="V368" s="535"/>
      <c r="W368" s="535"/>
      <c r="X368" s="535"/>
      <c r="Y368" s="535"/>
    </row>
    <row r="369" spans="1:25" ht="30.75" thickBot="1">
      <c r="A369" s="530"/>
      <c r="B369" s="531"/>
      <c r="C369" s="531"/>
      <c r="D369" s="531"/>
      <c r="E369" s="531"/>
      <c r="F369" s="531"/>
      <c r="G369" s="531"/>
      <c r="H369" s="531"/>
      <c r="I369" s="531"/>
      <c r="J369" s="531"/>
      <c r="K369" s="531"/>
      <c r="L369" s="531"/>
      <c r="M369" s="531"/>
      <c r="N369" s="531"/>
      <c r="O369" s="531"/>
      <c r="P369" s="531"/>
      <c r="Q369" s="531"/>
      <c r="R369" s="531"/>
      <c r="S369" s="531"/>
      <c r="T369" s="531"/>
      <c r="U369" s="531"/>
      <c r="V369" s="531"/>
      <c r="W369" s="531"/>
      <c r="X369" s="531"/>
      <c r="Y369" s="532"/>
    </row>
    <row r="370" spans="1:25" ht="50.1" customHeight="1">
      <c r="A370" s="533"/>
      <c r="B370" s="534"/>
      <c r="C370" s="534"/>
      <c r="D370" s="534"/>
      <c r="E370" s="534"/>
      <c r="F370" s="534"/>
      <c r="G370" s="534"/>
      <c r="H370" s="534"/>
      <c r="I370" s="534"/>
      <c r="J370" s="534"/>
      <c r="K370" s="534"/>
      <c r="L370" s="534"/>
      <c r="M370" s="534"/>
      <c r="N370" s="534"/>
      <c r="O370" s="534"/>
      <c r="P370" s="534"/>
      <c r="Q370" s="534"/>
      <c r="R370" s="534"/>
      <c r="S370" s="534"/>
      <c r="T370" s="534"/>
      <c r="U370" s="534"/>
      <c r="V370" s="534"/>
      <c r="W370" s="534"/>
      <c r="X370" s="534"/>
      <c r="Y370" s="534"/>
    </row>
    <row r="371" spans="1:25" ht="50.1" customHeight="1">
      <c r="A371" s="535"/>
      <c r="B371" s="535"/>
      <c r="C371" s="535"/>
      <c r="D371" s="535"/>
      <c r="E371" s="535"/>
      <c r="F371" s="535"/>
      <c r="G371" s="535"/>
      <c r="H371" s="535"/>
      <c r="I371" s="535"/>
      <c r="J371" s="535"/>
      <c r="K371" s="535"/>
      <c r="L371" s="535"/>
      <c r="M371" s="535"/>
      <c r="N371" s="535"/>
      <c r="O371" s="535"/>
      <c r="P371" s="535"/>
      <c r="Q371" s="535"/>
      <c r="R371" s="535"/>
      <c r="S371" s="535"/>
      <c r="T371" s="535"/>
      <c r="U371" s="535"/>
      <c r="V371" s="535"/>
      <c r="W371" s="535"/>
      <c r="X371" s="535"/>
      <c r="Y371" s="535"/>
    </row>
    <row r="372" spans="1:25" ht="50.1" customHeight="1">
      <c r="A372" s="535"/>
      <c r="B372" s="535"/>
      <c r="C372" s="535"/>
      <c r="D372" s="535"/>
      <c r="E372" s="535"/>
      <c r="F372" s="535"/>
      <c r="G372" s="535"/>
      <c r="H372" s="535"/>
      <c r="I372" s="535"/>
      <c r="J372" s="535"/>
      <c r="K372" s="535"/>
      <c r="L372" s="535"/>
      <c r="M372" s="535"/>
      <c r="N372" s="535"/>
      <c r="O372" s="535"/>
      <c r="P372" s="535"/>
      <c r="Q372" s="535"/>
      <c r="R372" s="535"/>
      <c r="S372" s="535"/>
      <c r="T372" s="535"/>
      <c r="U372" s="535"/>
      <c r="V372" s="535"/>
      <c r="W372" s="535"/>
      <c r="X372" s="535"/>
      <c r="Y372" s="535"/>
    </row>
    <row r="373" spans="1:25" ht="50.1" customHeight="1">
      <c r="A373" s="535"/>
      <c r="B373" s="535"/>
      <c r="C373" s="535"/>
      <c r="D373" s="535"/>
      <c r="E373" s="535"/>
      <c r="F373" s="535"/>
      <c r="G373" s="535"/>
      <c r="H373" s="535"/>
      <c r="I373" s="535"/>
      <c r="J373" s="535"/>
      <c r="K373" s="535"/>
      <c r="L373" s="535"/>
      <c r="M373" s="535"/>
      <c r="N373" s="535"/>
      <c r="O373" s="535"/>
      <c r="P373" s="535"/>
      <c r="Q373" s="535"/>
      <c r="R373" s="535"/>
      <c r="S373" s="535"/>
      <c r="T373" s="535"/>
      <c r="U373" s="535"/>
      <c r="V373" s="535"/>
      <c r="W373" s="535"/>
      <c r="X373" s="535"/>
      <c r="Y373" s="535"/>
    </row>
    <row r="374" spans="1:25" ht="50.1" customHeight="1">
      <c r="A374" s="535"/>
      <c r="B374" s="535"/>
      <c r="C374" s="535"/>
      <c r="D374" s="535"/>
      <c r="E374" s="535"/>
      <c r="F374" s="535"/>
      <c r="G374" s="535"/>
      <c r="H374" s="535"/>
      <c r="I374" s="535"/>
      <c r="J374" s="535"/>
      <c r="K374" s="535"/>
      <c r="L374" s="535"/>
      <c r="M374" s="535"/>
      <c r="N374" s="535"/>
      <c r="O374" s="535"/>
      <c r="P374" s="535"/>
      <c r="Q374" s="535"/>
      <c r="R374" s="535"/>
      <c r="S374" s="535"/>
      <c r="T374" s="535"/>
      <c r="U374" s="535"/>
      <c r="V374" s="535"/>
      <c r="W374" s="535"/>
      <c r="X374" s="535"/>
      <c r="Y374" s="535"/>
    </row>
    <row r="375" spans="1:25" ht="50.1" customHeight="1">
      <c r="A375" s="535"/>
      <c r="B375" s="535"/>
      <c r="C375" s="535"/>
      <c r="D375" s="535"/>
      <c r="E375" s="535"/>
      <c r="F375" s="535"/>
      <c r="G375" s="535"/>
      <c r="H375" s="535"/>
      <c r="I375" s="535"/>
      <c r="J375" s="535"/>
      <c r="K375" s="535"/>
      <c r="L375" s="535"/>
      <c r="M375" s="535"/>
      <c r="N375" s="535"/>
      <c r="O375" s="535"/>
      <c r="P375" s="535"/>
      <c r="Q375" s="535"/>
      <c r="R375" s="535"/>
      <c r="S375" s="535"/>
      <c r="T375" s="535"/>
      <c r="U375" s="535"/>
      <c r="V375" s="535"/>
      <c r="W375" s="535"/>
      <c r="X375" s="535"/>
      <c r="Y375" s="535"/>
    </row>
    <row r="376" spans="1:25" ht="50.1" customHeight="1">
      <c r="A376" s="535"/>
      <c r="B376" s="535"/>
      <c r="C376" s="535"/>
      <c r="D376" s="535"/>
      <c r="E376" s="535"/>
      <c r="F376" s="535"/>
      <c r="G376" s="535"/>
      <c r="H376" s="535"/>
      <c r="I376" s="535"/>
      <c r="J376" s="535"/>
      <c r="K376" s="535"/>
      <c r="L376" s="535"/>
      <c r="M376" s="535"/>
      <c r="N376" s="535"/>
      <c r="O376" s="535"/>
      <c r="P376" s="535"/>
      <c r="Q376" s="535"/>
      <c r="R376" s="535"/>
      <c r="S376" s="535"/>
      <c r="T376" s="535"/>
      <c r="U376" s="535"/>
      <c r="V376" s="535"/>
      <c r="W376" s="535"/>
      <c r="X376" s="535"/>
      <c r="Y376" s="535"/>
    </row>
    <row r="377" spans="1:25" ht="50.1" customHeight="1" thickBot="1">
      <c r="A377" s="535"/>
      <c r="B377" s="535"/>
      <c r="C377" s="535"/>
      <c r="D377" s="535"/>
      <c r="E377" s="535"/>
      <c r="F377" s="535"/>
      <c r="G377" s="535"/>
      <c r="H377" s="535"/>
      <c r="I377" s="535"/>
      <c r="J377" s="535"/>
      <c r="K377" s="535"/>
      <c r="L377" s="535"/>
      <c r="M377" s="535"/>
      <c r="N377" s="535"/>
      <c r="O377" s="535"/>
      <c r="P377" s="535"/>
      <c r="Q377" s="535"/>
      <c r="R377" s="535"/>
      <c r="S377" s="535"/>
      <c r="T377" s="535"/>
      <c r="U377" s="535"/>
      <c r="V377" s="535"/>
      <c r="W377" s="535"/>
      <c r="X377" s="535"/>
      <c r="Y377" s="535"/>
    </row>
    <row r="378" spans="1:25" ht="30.75" thickBot="1">
      <c r="A378" s="530"/>
      <c r="B378" s="531"/>
      <c r="C378" s="531"/>
      <c r="D378" s="531"/>
      <c r="E378" s="531"/>
      <c r="F378" s="531"/>
      <c r="G378" s="531"/>
      <c r="H378" s="531"/>
      <c r="I378" s="531"/>
      <c r="J378" s="531"/>
      <c r="K378" s="531"/>
      <c r="L378" s="531"/>
      <c r="M378" s="531"/>
      <c r="N378" s="531"/>
      <c r="O378" s="531"/>
      <c r="P378" s="531"/>
      <c r="Q378" s="531"/>
      <c r="R378" s="531"/>
      <c r="S378" s="531"/>
      <c r="T378" s="531"/>
      <c r="U378" s="531"/>
      <c r="V378" s="531"/>
      <c r="W378" s="531"/>
      <c r="X378" s="531"/>
      <c r="Y378" s="532"/>
    </row>
    <row r="379" spans="1:25" ht="50.1" customHeight="1">
      <c r="A379" s="533"/>
      <c r="B379" s="534"/>
      <c r="C379" s="534"/>
      <c r="D379" s="534"/>
      <c r="E379" s="534"/>
      <c r="F379" s="534"/>
      <c r="G379" s="534"/>
      <c r="H379" s="534"/>
      <c r="I379" s="534"/>
      <c r="J379" s="534"/>
      <c r="K379" s="534"/>
      <c r="L379" s="534"/>
      <c r="M379" s="534"/>
      <c r="N379" s="534"/>
      <c r="O379" s="534"/>
      <c r="P379" s="534"/>
      <c r="Q379" s="534"/>
      <c r="R379" s="534"/>
      <c r="S379" s="534"/>
      <c r="T379" s="534"/>
      <c r="U379" s="534"/>
      <c r="V379" s="534"/>
      <c r="W379" s="534"/>
      <c r="X379" s="534"/>
      <c r="Y379" s="534"/>
    </row>
    <row r="380" spans="1:25" ht="50.1" customHeight="1">
      <c r="A380" s="535"/>
      <c r="B380" s="535"/>
      <c r="C380" s="535"/>
      <c r="D380" s="535"/>
      <c r="E380" s="535"/>
      <c r="F380" s="535"/>
      <c r="G380" s="535"/>
      <c r="H380" s="535"/>
      <c r="I380" s="535"/>
      <c r="J380" s="535"/>
      <c r="K380" s="535"/>
      <c r="L380" s="535"/>
      <c r="M380" s="535"/>
      <c r="N380" s="535"/>
      <c r="O380" s="535"/>
      <c r="P380" s="535"/>
      <c r="Q380" s="535"/>
      <c r="R380" s="535"/>
      <c r="S380" s="535"/>
      <c r="T380" s="535"/>
      <c r="U380" s="535"/>
      <c r="V380" s="535"/>
      <c r="W380" s="535"/>
      <c r="X380" s="535"/>
      <c r="Y380" s="535"/>
    </row>
    <row r="381" spans="1:25" ht="50.1" customHeight="1">
      <c r="A381" s="535"/>
      <c r="B381" s="535"/>
      <c r="C381" s="535"/>
      <c r="D381" s="535"/>
      <c r="E381" s="535"/>
      <c r="F381" s="535"/>
      <c r="G381" s="535"/>
      <c r="H381" s="535"/>
      <c r="I381" s="535"/>
      <c r="J381" s="535"/>
      <c r="K381" s="535"/>
      <c r="L381" s="535"/>
      <c r="M381" s="535"/>
      <c r="N381" s="535"/>
      <c r="O381" s="535"/>
      <c r="P381" s="535"/>
      <c r="Q381" s="535"/>
      <c r="R381" s="535"/>
      <c r="S381" s="535"/>
      <c r="T381" s="535"/>
      <c r="U381" s="535"/>
      <c r="V381" s="535"/>
      <c r="W381" s="535"/>
      <c r="X381" s="535"/>
      <c r="Y381" s="535"/>
    </row>
    <row r="382" spans="1:25" ht="50.1" customHeight="1">
      <c r="A382" s="535"/>
      <c r="B382" s="535"/>
      <c r="C382" s="535"/>
      <c r="D382" s="535"/>
      <c r="E382" s="535"/>
      <c r="F382" s="535"/>
      <c r="G382" s="535"/>
      <c r="H382" s="535"/>
      <c r="I382" s="535"/>
      <c r="J382" s="535"/>
      <c r="K382" s="535"/>
      <c r="L382" s="535"/>
      <c r="M382" s="535"/>
      <c r="N382" s="535"/>
      <c r="O382" s="535"/>
      <c r="P382" s="535"/>
      <c r="Q382" s="535"/>
      <c r="R382" s="535"/>
      <c r="S382" s="535"/>
      <c r="T382" s="535"/>
      <c r="U382" s="535"/>
      <c r="V382" s="535"/>
      <c r="W382" s="535"/>
      <c r="X382" s="535"/>
      <c r="Y382" s="535"/>
    </row>
    <row r="383" spans="1:25" ht="50.1" customHeight="1">
      <c r="A383" s="535"/>
      <c r="B383" s="535"/>
      <c r="C383" s="535"/>
      <c r="D383" s="535"/>
      <c r="E383" s="535"/>
      <c r="F383" s="535"/>
      <c r="G383" s="535"/>
      <c r="H383" s="535"/>
      <c r="I383" s="535"/>
      <c r="J383" s="535"/>
      <c r="K383" s="535"/>
      <c r="L383" s="535"/>
      <c r="M383" s="535"/>
      <c r="N383" s="535"/>
      <c r="O383" s="535"/>
      <c r="P383" s="535"/>
      <c r="Q383" s="535"/>
      <c r="R383" s="535"/>
      <c r="S383" s="535"/>
      <c r="T383" s="535"/>
      <c r="U383" s="535"/>
      <c r="V383" s="535"/>
      <c r="W383" s="535"/>
      <c r="X383" s="535"/>
      <c r="Y383" s="535"/>
    </row>
    <row r="384" spans="1:25" ht="50.1" customHeight="1">
      <c r="A384" s="535"/>
      <c r="B384" s="535"/>
      <c r="C384" s="535"/>
      <c r="D384" s="535"/>
      <c r="E384" s="535"/>
      <c r="F384" s="535"/>
      <c r="G384" s="535"/>
      <c r="H384" s="535"/>
      <c r="I384" s="535"/>
      <c r="J384" s="535"/>
      <c r="K384" s="535"/>
      <c r="L384" s="535"/>
      <c r="M384" s="535"/>
      <c r="N384" s="535"/>
      <c r="O384" s="535"/>
      <c r="P384" s="535"/>
      <c r="Q384" s="535"/>
      <c r="R384" s="535"/>
      <c r="S384" s="535"/>
      <c r="T384" s="535"/>
      <c r="U384" s="535"/>
      <c r="V384" s="535"/>
      <c r="W384" s="535"/>
      <c r="X384" s="535"/>
      <c r="Y384" s="535"/>
    </row>
    <row r="385" spans="1:25" ht="50.1" customHeight="1">
      <c r="A385" s="535"/>
      <c r="B385" s="535"/>
      <c r="C385" s="535"/>
      <c r="D385" s="535"/>
      <c r="E385" s="535"/>
      <c r="F385" s="535"/>
      <c r="G385" s="535"/>
      <c r="H385" s="535"/>
      <c r="I385" s="535"/>
      <c r="J385" s="535"/>
      <c r="K385" s="535"/>
      <c r="L385" s="535"/>
      <c r="M385" s="535"/>
      <c r="N385" s="535"/>
      <c r="O385" s="535"/>
      <c r="P385" s="535"/>
      <c r="Q385" s="535"/>
      <c r="R385" s="535"/>
      <c r="S385" s="535"/>
      <c r="T385" s="535"/>
      <c r="U385" s="535"/>
      <c r="V385" s="535"/>
      <c r="W385" s="535"/>
      <c r="X385" s="535"/>
      <c r="Y385" s="535"/>
    </row>
    <row r="386" spans="1:25" ht="50.1" customHeight="1">
      <c r="A386" s="535"/>
      <c r="B386" s="535"/>
      <c r="C386" s="535"/>
      <c r="D386" s="535"/>
      <c r="E386" s="535"/>
      <c r="F386" s="535"/>
      <c r="G386" s="535"/>
      <c r="H386" s="535"/>
      <c r="I386" s="535"/>
      <c r="J386" s="535"/>
      <c r="K386" s="535"/>
      <c r="L386" s="535"/>
      <c r="M386" s="535"/>
      <c r="N386" s="535"/>
      <c r="O386" s="535"/>
      <c r="P386" s="535"/>
      <c r="Q386" s="535"/>
      <c r="R386" s="535"/>
      <c r="S386" s="535"/>
      <c r="T386" s="535"/>
      <c r="U386" s="535"/>
      <c r="V386" s="535"/>
      <c r="W386" s="535"/>
      <c r="X386" s="535"/>
      <c r="Y386" s="535"/>
    </row>
  </sheetData>
  <customSheetViews>
    <customSheetView guid="{4CD9F26F-30B8-43EF-BA5E-27677631DA98}">
      <selection activeCell="AC12" sqref="AC12"/>
      <pageMargins left="0.75" right="0.75" top="1" bottom="1" header="0.5" footer="0.5"/>
      <pageSetup paperSize="9" orientation="portrait" horizontalDpi="0" verticalDpi="0" r:id="rId1"/>
      <headerFooter alignWithMargins="0"/>
    </customSheetView>
  </customSheetViews>
  <mergeCells count="109">
    <mergeCell ref="A1:Y1"/>
    <mergeCell ref="A2:Y2"/>
    <mergeCell ref="A3:Y3"/>
    <mergeCell ref="A4:Y4"/>
    <mergeCell ref="A5:Y15"/>
    <mergeCell ref="A19:Y19"/>
    <mergeCell ref="A16:Y16"/>
    <mergeCell ref="A17:Y18"/>
    <mergeCell ref="A40:Y40"/>
    <mergeCell ref="A41:Y44"/>
    <mergeCell ref="A45:Y45"/>
    <mergeCell ref="A46:Y50"/>
    <mergeCell ref="A51:Y51"/>
    <mergeCell ref="A20:Y30"/>
    <mergeCell ref="A31:Y31"/>
    <mergeCell ref="A32:Y39"/>
    <mergeCell ref="A52:Y55"/>
    <mergeCell ref="A56:Y56"/>
    <mergeCell ref="A57:Y60"/>
    <mergeCell ref="A61:Y61"/>
    <mergeCell ref="A62:Y65"/>
    <mergeCell ref="A66:Y66"/>
    <mergeCell ref="A67:Y70"/>
    <mergeCell ref="A71:Y71"/>
    <mergeCell ref="A72:Y75"/>
    <mergeCell ref="A76:Y76"/>
    <mergeCell ref="A77:Y79"/>
    <mergeCell ref="A80:Y80"/>
    <mergeCell ref="A81:Y83"/>
    <mergeCell ref="A84:Y84"/>
    <mergeCell ref="A85:Y90"/>
    <mergeCell ref="A91:Y91"/>
    <mergeCell ref="A92:Y95"/>
    <mergeCell ref="A96:Y96"/>
    <mergeCell ref="A97:Y102"/>
    <mergeCell ref="A103:Y103"/>
    <mergeCell ref="A104:Y109"/>
    <mergeCell ref="A110:Y110"/>
    <mergeCell ref="A111:Y114"/>
    <mergeCell ref="A115:Y115"/>
    <mergeCell ref="A116:Y119"/>
    <mergeCell ref="A120:Y120"/>
    <mergeCell ref="A121:Y124"/>
    <mergeCell ref="A125:Y125"/>
    <mergeCell ref="A126:Y129"/>
    <mergeCell ref="A130:Y130"/>
    <mergeCell ref="A131:Y133"/>
    <mergeCell ref="A134:Y134"/>
    <mergeCell ref="A135:Y138"/>
    <mergeCell ref="A139:Y139"/>
    <mergeCell ref="A140:Y145"/>
    <mergeCell ref="A146:Y146"/>
    <mergeCell ref="A147:Y152"/>
    <mergeCell ref="A155:Y155"/>
    <mergeCell ref="A156:Y158"/>
    <mergeCell ref="A159:Y159"/>
    <mergeCell ref="A160:Y161"/>
    <mergeCell ref="A162:Y162"/>
    <mergeCell ref="A153:Y153"/>
    <mergeCell ref="A154:Y154"/>
    <mergeCell ref="A163:Y170"/>
    <mergeCell ref="A171:Y171"/>
    <mergeCell ref="A172:Y179"/>
    <mergeCell ref="A180:Y180"/>
    <mergeCell ref="A181:Y188"/>
    <mergeCell ref="A189:Y189"/>
    <mergeCell ref="A190:Y197"/>
    <mergeCell ref="A198:Y198"/>
    <mergeCell ref="A199:Y206"/>
    <mergeCell ref="A207:Y207"/>
    <mergeCell ref="A208:Y215"/>
    <mergeCell ref="A216:Y216"/>
    <mergeCell ref="A217:Y224"/>
    <mergeCell ref="A225:Y225"/>
    <mergeCell ref="A226:Y233"/>
    <mergeCell ref="A234:Y234"/>
    <mergeCell ref="A235:Y242"/>
    <mergeCell ref="A243:Y243"/>
    <mergeCell ref="A244:Y251"/>
    <mergeCell ref="A252:Y252"/>
    <mergeCell ref="A253:Y260"/>
    <mergeCell ref="A261:Y261"/>
    <mergeCell ref="A262:Y269"/>
    <mergeCell ref="A270:Y270"/>
    <mergeCell ref="A271:Y278"/>
    <mergeCell ref="A279:Y279"/>
    <mergeCell ref="A280:Y287"/>
    <mergeCell ref="A288:Y288"/>
    <mergeCell ref="A289:Y296"/>
    <mergeCell ref="A297:Y297"/>
    <mergeCell ref="A298:Y305"/>
    <mergeCell ref="A306:Y306"/>
    <mergeCell ref="A307:Y314"/>
    <mergeCell ref="A315:Y315"/>
    <mergeCell ref="A316:Y323"/>
    <mergeCell ref="A324:Y324"/>
    <mergeCell ref="A325:Y332"/>
    <mergeCell ref="A333:Y333"/>
    <mergeCell ref="A334:Y341"/>
    <mergeCell ref="A342:Y342"/>
    <mergeCell ref="A343:Y350"/>
    <mergeCell ref="A351:Y351"/>
    <mergeCell ref="A379:Y386"/>
    <mergeCell ref="A352:Y359"/>
    <mergeCell ref="A360:Y360"/>
    <mergeCell ref="A361:Y368"/>
    <mergeCell ref="A369:Y369"/>
    <mergeCell ref="A370:Y377"/>
    <mergeCell ref="A378:Y378"/>
  </mergeCells>
  <pageMargins left="0.75" right="0.75" top="1" bottom="1" header="0.5" footer="0.5"/>
  <pageSetup paperSize="9" orientation="portrait" horizontalDpi="0" verticalDpi="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О нас</vt:lpstr>
      <vt:lpstr>Скидки</vt:lpstr>
      <vt:lpstr>Контакты</vt:lpstr>
      <vt:lpstr>Прайс</vt:lpstr>
      <vt:lpstr>Акции</vt:lpstr>
      <vt:lpstr>Новости</vt:lpstr>
      <vt:lpstr>Договор</vt:lpstr>
      <vt:lpstr>Описание</vt:lpstr>
      <vt:lpstr>Лист1</vt:lpstr>
      <vt:lpstr>Договор!Область_печати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User</cp:lastModifiedBy>
  <cp:lastPrinted>2014-09-02T22:36:27Z</cp:lastPrinted>
  <dcterms:created xsi:type="dcterms:W3CDTF">1996-10-08T23:32:33Z</dcterms:created>
  <dcterms:modified xsi:type="dcterms:W3CDTF">2018-01-18T05:57:09Z</dcterms:modified>
</cp:coreProperties>
</file>